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faustball-my.sharepoint.com/personal/frank_seewald_faustball-austria_at/Documents/Desktop/"/>
    </mc:Choice>
  </mc:AlternateContent>
  <xr:revisionPtr revIDLastSave="326" documentId="8_{E43659D9-D202-4399-A29F-F9950ECAA960}" xr6:coauthVersionLast="47" xr6:coauthVersionMax="47" xr10:uidLastSave="{DE9B5FBB-4B7B-4289-B13E-22B339DD06AF}"/>
  <bookViews>
    <workbookView xWindow="-28920" yWindow="-1815" windowWidth="29040" windowHeight="17520" activeTab="2" xr2:uid="{B1C40333-2389-4EBE-8DD7-AD5277A5FAFB}"/>
  </bookViews>
  <sheets>
    <sheet name="Männer" sheetId="1" r:id="rId1"/>
    <sheet name="Frauen" sheetId="2" r:id="rId2"/>
    <sheet name="Tabelle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3" l="1" a="1"/>
  <c r="G2" i="3" s="1"/>
  <c r="J2" i="3" s="1"/>
  <c r="H26" i="3" l="1"/>
  <c r="I13" i="3"/>
  <c r="J6" i="3"/>
  <c r="I12" i="3"/>
  <c r="H4" i="3"/>
  <c r="H16" i="3"/>
  <c r="I23" i="3"/>
  <c r="I11" i="3"/>
  <c r="J16" i="3"/>
  <c r="J4" i="3"/>
  <c r="H6" i="3"/>
  <c r="H18" i="3"/>
  <c r="I21" i="3"/>
  <c r="I9" i="3"/>
  <c r="J26" i="3"/>
  <c r="J14" i="3"/>
  <c r="H7" i="3"/>
  <c r="H19" i="3"/>
  <c r="H2" i="3"/>
  <c r="I20" i="3"/>
  <c r="I8" i="3"/>
  <c r="J25" i="3"/>
  <c r="J13" i="3"/>
  <c r="H8" i="3"/>
  <c r="H20" i="3"/>
  <c r="I2" i="3"/>
  <c r="I19" i="3"/>
  <c r="I7" i="3"/>
  <c r="J24" i="3"/>
  <c r="J12" i="3"/>
  <c r="H9" i="3"/>
  <c r="H21" i="3"/>
  <c r="I18" i="3"/>
  <c r="I6" i="3"/>
  <c r="J23" i="3"/>
  <c r="J11" i="3"/>
  <c r="H10" i="3"/>
  <c r="H22" i="3"/>
  <c r="I17" i="3"/>
  <c r="I5" i="3"/>
  <c r="J22" i="3"/>
  <c r="J10" i="3"/>
  <c r="H11" i="3"/>
  <c r="H23" i="3"/>
  <c r="I16" i="3"/>
  <c r="I4" i="3"/>
  <c r="J21" i="3"/>
  <c r="J9" i="3"/>
  <c r="H12" i="3"/>
  <c r="H24" i="3"/>
  <c r="I15" i="3"/>
  <c r="I3" i="3"/>
  <c r="J20" i="3"/>
  <c r="J8" i="3"/>
  <c r="H13" i="3"/>
  <c r="H25" i="3"/>
  <c r="I26" i="3"/>
  <c r="I14" i="3"/>
  <c r="J19" i="3"/>
  <c r="J7" i="3"/>
  <c r="H14" i="3"/>
  <c r="I25" i="3"/>
  <c r="J18" i="3"/>
  <c r="H3" i="3"/>
  <c r="H15" i="3"/>
  <c r="I24" i="3"/>
  <c r="J17" i="3"/>
  <c r="J5" i="3"/>
  <c r="H5" i="3"/>
  <c r="H17" i="3"/>
  <c r="I22" i="3"/>
  <c r="I10" i="3"/>
  <c r="J15" i="3"/>
  <c r="J3" i="3"/>
  <c r="J28" i="3" l="1"/>
  <c r="H28" i="3"/>
  <c r="I28" i="3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<sst xmlns="http://schemas.openxmlformats.org/spreadsheetml/2006/main" count="1166" uniqueCount="240">
  <si>
    <t>Aigner</t>
  </si>
  <si>
    <t>Jonas</t>
  </si>
  <si>
    <t>Bahr</t>
  </si>
  <si>
    <t xml:space="preserve">Severin </t>
  </si>
  <si>
    <t>Covi</t>
  </si>
  <si>
    <t>Lorenz</t>
  </si>
  <si>
    <t>Ennsbrunner</t>
  </si>
  <si>
    <t>Sebastian</t>
  </si>
  <si>
    <t>Hackl</t>
  </si>
  <si>
    <t>Bastian</t>
  </si>
  <si>
    <t>Hörzer</t>
  </si>
  <si>
    <t>Simon</t>
  </si>
  <si>
    <t>Huber</t>
  </si>
  <si>
    <t>Dominik</t>
  </si>
  <si>
    <t>Tobias</t>
  </si>
  <si>
    <t>Markus</t>
  </si>
  <si>
    <t>Karle</t>
  </si>
  <si>
    <t>Noah</t>
  </si>
  <si>
    <t>Lugerbauer</t>
  </si>
  <si>
    <t>Maier</t>
  </si>
  <si>
    <t>Richard</t>
  </si>
  <si>
    <t>Moderer</t>
  </si>
  <si>
    <t>Philipp</t>
  </si>
  <si>
    <t>Plöchl</t>
  </si>
  <si>
    <t>Jakob</t>
  </si>
  <si>
    <t>Rainer</t>
  </si>
  <si>
    <t>Niklas</t>
  </si>
  <si>
    <t>Ring</t>
  </si>
  <si>
    <t>David</t>
  </si>
  <si>
    <t>Rockenschaub</t>
  </si>
  <si>
    <t>Felix</t>
  </si>
  <si>
    <t>Schauperl</t>
  </si>
  <si>
    <t>Schnözinger</t>
  </si>
  <si>
    <t>Emil</t>
  </si>
  <si>
    <t>Tolga</t>
  </si>
  <si>
    <t>Ugurlu</t>
  </si>
  <si>
    <t>Voit</t>
  </si>
  <si>
    <t>Wendelin</t>
  </si>
  <si>
    <t>Name</t>
  </si>
  <si>
    <t>Vorname</t>
  </si>
  <si>
    <t>Geschlecht</t>
  </si>
  <si>
    <t>Männer</t>
  </si>
  <si>
    <t>U21</t>
  </si>
  <si>
    <t>Sportunion Perchtoldsdorf</t>
  </si>
  <si>
    <t>DSG UKJ Froschberg</t>
  </si>
  <si>
    <t>UNION Compact Freistadt</t>
  </si>
  <si>
    <t>SVMM Frohnleiten</t>
  </si>
  <si>
    <t>TV HAKA Wohnplan Enns</t>
  </si>
  <si>
    <t>Tigers Vöcklabruck</t>
  </si>
  <si>
    <t>SU Sparkasse Kufstein</t>
  </si>
  <si>
    <t>Union Nussbach</t>
  </si>
  <si>
    <t>DSG SU Hirschbach</t>
  </si>
  <si>
    <t>Altersklasse</t>
  </si>
  <si>
    <t>Verein</t>
  </si>
  <si>
    <t>Eidenberger</t>
  </si>
  <si>
    <t>Eisenhut</t>
  </si>
  <si>
    <t>Laurin</t>
  </si>
  <si>
    <t>Fidelis</t>
  </si>
  <si>
    <t>Gollowitsch</t>
  </si>
  <si>
    <t>Vincent</t>
  </si>
  <si>
    <t>Heinz</t>
  </si>
  <si>
    <t>Hofstadler</t>
  </si>
  <si>
    <t>Timo</t>
  </si>
  <si>
    <t>Kellner</t>
  </si>
  <si>
    <t>Roman</t>
  </si>
  <si>
    <t>Landerl</t>
  </si>
  <si>
    <t>Fabio</t>
  </si>
  <si>
    <t>Lenz</t>
  </si>
  <si>
    <t>Lindenbauer</t>
  </si>
  <si>
    <t>Obst</t>
  </si>
  <si>
    <t>Leonel</t>
  </si>
  <si>
    <t>Rammer</t>
  </si>
  <si>
    <t>Vallant</t>
  </si>
  <si>
    <t>Andreas</t>
  </si>
  <si>
    <t>Valtiner</t>
  </si>
  <si>
    <t>Nico</t>
  </si>
  <si>
    <t>Walk</t>
  </si>
  <si>
    <t>Lukas</t>
  </si>
  <si>
    <t>Weiß</t>
  </si>
  <si>
    <t>Winna</t>
  </si>
  <si>
    <t>Maximilian</t>
  </si>
  <si>
    <t>Zehetner</t>
  </si>
  <si>
    <t>Laurenz</t>
  </si>
  <si>
    <t>U18</t>
  </si>
  <si>
    <t>SVD Diepoldsau-Schmitter</t>
  </si>
  <si>
    <t>TV Würth Böheimkirchen</t>
  </si>
  <si>
    <t>Union Waldburg</t>
  </si>
  <si>
    <t>SC Laa Faustball</t>
  </si>
  <si>
    <t>Rittberger</t>
  </si>
  <si>
    <t>Bodingbauer</t>
  </si>
  <si>
    <t>Daniel</t>
  </si>
  <si>
    <t>Eckersdorfer</t>
  </si>
  <si>
    <t>Elias</t>
  </si>
  <si>
    <t>Eidenhammer</t>
  </si>
  <si>
    <t>Einsiedler</t>
  </si>
  <si>
    <t>Gürtler</t>
  </si>
  <si>
    <t>Gustav</t>
  </si>
  <si>
    <t>Hofstadler-Tröbinger</t>
  </si>
  <si>
    <t>Fabian</t>
  </si>
  <si>
    <t>Hölzl</t>
  </si>
  <si>
    <t>Michael</t>
  </si>
  <si>
    <t>Holzweber</t>
  </si>
  <si>
    <t>Jan Maximilian</t>
  </si>
  <si>
    <t>Höß</t>
  </si>
  <si>
    <t>Yannick</t>
  </si>
  <si>
    <t>Kraus</t>
  </si>
  <si>
    <t>Müllehner</t>
  </si>
  <si>
    <t>Karl</t>
  </si>
  <si>
    <t>Part</t>
  </si>
  <si>
    <t>Paul</t>
  </si>
  <si>
    <t>Pühringer</t>
  </si>
  <si>
    <t>Martin</t>
  </si>
  <si>
    <t>Reingruber</t>
  </si>
  <si>
    <t>Stohl</t>
  </si>
  <si>
    <t>Teufer</t>
  </si>
  <si>
    <t>Gernot</t>
  </si>
  <si>
    <t>Wiesinger</t>
  </si>
  <si>
    <t>Marcel</t>
  </si>
  <si>
    <t>14.10.2000</t>
  </si>
  <si>
    <t>18.06.2004</t>
  </si>
  <si>
    <t>16.06.1997</t>
  </si>
  <si>
    <t>24.04.2001</t>
  </si>
  <si>
    <t>27.03.2003</t>
  </si>
  <si>
    <t>02.08.2002</t>
  </si>
  <si>
    <t>21.12.2002</t>
  </si>
  <si>
    <t>13.05.1997</t>
  </si>
  <si>
    <t>04.01.1998</t>
  </si>
  <si>
    <t>06.03.2001</t>
  </si>
  <si>
    <t>29.11.2002</t>
  </si>
  <si>
    <t>19.12.2003</t>
  </si>
  <si>
    <t>AK</t>
  </si>
  <si>
    <t>Thomas</t>
  </si>
  <si>
    <t>ÖTB Drösing</t>
  </si>
  <si>
    <t>04.01.2001</t>
  </si>
  <si>
    <t>23.04.2003</t>
  </si>
  <si>
    <t>11.10.2004</t>
  </si>
  <si>
    <t>Geb. Datum</t>
  </si>
  <si>
    <t>Eckerstorfer</t>
  </si>
  <si>
    <t>Daria</t>
  </si>
  <si>
    <t>Hofer</t>
  </si>
  <si>
    <t>Valentina</t>
  </si>
  <si>
    <t>Karlsböck</t>
  </si>
  <si>
    <t>Marie</t>
  </si>
  <si>
    <t>Lackinger</t>
  </si>
  <si>
    <t>Paula</t>
  </si>
  <si>
    <t>Schmid</t>
  </si>
  <si>
    <t>Leibetseder</t>
  </si>
  <si>
    <t>Lara</t>
  </si>
  <si>
    <t>Pree</t>
  </si>
  <si>
    <t>Anna Sophie</t>
  </si>
  <si>
    <t>Katharina</t>
  </si>
  <si>
    <t>Sternbauer</t>
  </si>
  <si>
    <t>Livia</t>
  </si>
  <si>
    <t>Glettler</t>
  </si>
  <si>
    <t>Lena Marie</t>
  </si>
  <si>
    <t>Karger</t>
  </si>
  <si>
    <t>Magdalena</t>
  </si>
  <si>
    <t>Koller</t>
  </si>
  <si>
    <t>Lea</t>
  </si>
  <si>
    <t xml:space="preserve">Koblmüller </t>
  </si>
  <si>
    <t>Theresa</t>
  </si>
  <si>
    <t>Kreuzer</t>
  </si>
  <si>
    <t>Anna</t>
  </si>
  <si>
    <t>Emma</t>
  </si>
  <si>
    <t>Klaffenböck</t>
  </si>
  <si>
    <t>Azesberger</t>
  </si>
  <si>
    <t>Sophia</t>
  </si>
  <si>
    <t>Gierlinger</t>
  </si>
  <si>
    <t xml:space="preserve">Wiesinger </t>
  </si>
  <si>
    <t>Isabel</t>
  </si>
  <si>
    <t>Iris</t>
  </si>
  <si>
    <t>Mach</t>
  </si>
  <si>
    <t>Julia</t>
  </si>
  <si>
    <t>Union Raiffeisen St.Veit</t>
  </si>
  <si>
    <t>Union Arnreit</t>
  </si>
  <si>
    <t>Union Münzbach</t>
  </si>
  <si>
    <t>Union Compact Freistadt</t>
  </si>
  <si>
    <t>FBV Grieskirchen</t>
  </si>
  <si>
    <t>TS Deutschlandsberg</t>
  </si>
  <si>
    <t>FBC ASKÖ Linz Urfahr</t>
  </si>
  <si>
    <t>Frauen</t>
  </si>
  <si>
    <t xml:space="preserve">Lea </t>
  </si>
  <si>
    <t>Gossenreiter</t>
  </si>
  <si>
    <t>Union Reichenthal</t>
  </si>
  <si>
    <t>Kempf</t>
  </si>
  <si>
    <t>Nicole</t>
  </si>
  <si>
    <t>Seekirchen</t>
  </si>
  <si>
    <t>Kolacek</t>
  </si>
  <si>
    <t>Lena</t>
  </si>
  <si>
    <t>Loidl</t>
  </si>
  <si>
    <t>Chiara</t>
  </si>
  <si>
    <t>UFG Sparkasse Grieskirchen / Pötting</t>
  </si>
  <si>
    <t xml:space="preserve">Neumüller </t>
  </si>
  <si>
    <t>Sophie</t>
  </si>
  <si>
    <t>Arnreit</t>
  </si>
  <si>
    <t>Neuwirth</t>
  </si>
  <si>
    <t>Stefanie</t>
  </si>
  <si>
    <t>Pum</t>
  </si>
  <si>
    <t>Raphaela</t>
  </si>
  <si>
    <t xml:space="preserve">Rick </t>
  </si>
  <si>
    <t>Emilia</t>
  </si>
  <si>
    <t>Union Haidlmair Schwingenschuh Nussbach</t>
  </si>
  <si>
    <t>Wagner</t>
  </si>
  <si>
    <t>Hetteger</t>
  </si>
  <si>
    <t>Diana</t>
  </si>
  <si>
    <t>Langthaler</t>
  </si>
  <si>
    <t>Mona Lisa</t>
  </si>
  <si>
    <t>Mühlparzer</t>
  </si>
  <si>
    <t>Pia</t>
  </si>
  <si>
    <t>Obermoser</t>
  </si>
  <si>
    <t>Pommermayr</t>
  </si>
  <si>
    <t>Eva</t>
  </si>
  <si>
    <t>Schrattner</t>
  </si>
  <si>
    <t>Hanna</t>
  </si>
  <si>
    <t>Tschunko</t>
  </si>
  <si>
    <t>Denise</t>
  </si>
  <si>
    <t>Ulrichsberg</t>
  </si>
  <si>
    <t>U21/AK</t>
  </si>
  <si>
    <t>Beisskammer</t>
  </si>
  <si>
    <t>Gahleitner</t>
  </si>
  <si>
    <t>Gsöllpointner</t>
  </si>
  <si>
    <t>Kammerhuber</t>
  </si>
  <si>
    <t>Jasmin</t>
  </si>
  <si>
    <t>Mayr</t>
  </si>
  <si>
    <t>Rudlstorfer</t>
  </si>
  <si>
    <t>Alina</t>
  </si>
  <si>
    <t>Scharinger</t>
  </si>
  <si>
    <t>Unterauer</t>
  </si>
  <si>
    <t>Nina</t>
  </si>
  <si>
    <t>Weglehner</t>
  </si>
  <si>
    <t>Ines</t>
  </si>
  <si>
    <t>Woitsch</t>
  </si>
  <si>
    <t>Antonia</t>
  </si>
  <si>
    <t>Olivia</t>
  </si>
  <si>
    <t>ASKÖ Laakirchen</t>
  </si>
  <si>
    <t>St. Veit</t>
  </si>
  <si>
    <t>Reichenthal</t>
  </si>
  <si>
    <t>Wolkersdorf</t>
  </si>
  <si>
    <t>FBC ASKÖ Linz AG Urfahr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</si>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</sst>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rgb="FF000000"/>
      <name val="Calibri"/>
    </font>
    <font>
      <sz val="11"/>
      <color theme="1"/>
      <name val="Calibri"/>
    </font>
    <font>
      <sz val="11"/>
      <color theme="1"/>
      <name val="Calibri"/>
      <family val="2"/>
    </font>
    <font>
      <sz val="10"/>
      <color theme="1"/>
      <name val="Calibri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vertical="center"/>
    </xf>
    <xf numFmtId="49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7" fillId="2" borderId="1" xfId="0" applyFont="1" applyFill="1" applyBorder="1"/>
    <xf numFmtId="49" fontId="7" fillId="0" borderId="1" xfId="0" applyNumberFormat="1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left"/>
    </xf>
    <xf numFmtId="0" fontId="7" fillId="0" borderId="1" xfId="0" applyFont="1" applyBorder="1"/>
    <xf numFmtId="14" fontId="7" fillId="0" borderId="1" xfId="0" applyNumberFormat="1" applyFont="1" applyBorder="1"/>
    <xf numFmtId="0" fontId="0" fillId="0" borderId="1" xfId="0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8" fillId="3" borderId="1" xfId="0" applyFont="1" applyFill="1" applyBorder="1"/>
    <xf numFmtId="14" fontId="8" fillId="3" borderId="1" xfId="0" applyNumberFormat="1" applyFont="1" applyFill="1" applyBorder="1"/>
    <xf numFmtId="0" fontId="0" fillId="3" borderId="1" xfId="0" applyFill="1" applyBorder="1"/>
    <xf numFmtId="49" fontId="9" fillId="3" borderId="1" xfId="0" applyNumberFormat="1" applyFont="1" applyFill="1" applyBorder="1" applyAlignment="1" applyProtection="1">
      <alignment vertical="center"/>
      <protection locked="0"/>
    </xf>
    <xf numFmtId="14" fontId="9" fillId="3" borderId="1" xfId="0" applyNumberFormat="1" applyFont="1" applyFill="1" applyBorder="1" applyAlignment="1" applyProtection="1">
      <alignment horizontal="right" vertical="center"/>
      <protection locked="0"/>
    </xf>
    <xf numFmtId="49" fontId="7" fillId="3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14" fontId="8" fillId="3" borderId="1" xfId="0" applyNumberFormat="1" applyFont="1" applyFill="1" applyBorder="1" applyAlignment="1">
      <alignment horizontal="right"/>
    </xf>
    <xf numFmtId="0" fontId="7" fillId="3" borderId="1" xfId="0" applyFont="1" applyFill="1" applyBorder="1"/>
    <xf numFmtId="14" fontId="7" fillId="3" borderId="1" xfId="0" applyNumberFormat="1" applyFont="1" applyFill="1" applyBorder="1" applyAlignment="1">
      <alignment horizontal="right"/>
    </xf>
    <xf numFmtId="0" fontId="10" fillId="0" borderId="1" xfId="0" applyFont="1" applyBorder="1"/>
    <xf numFmtId="14" fontId="10" fillId="0" borderId="1" xfId="0" applyNumberFormat="1" applyFont="1" applyBorder="1"/>
    <xf numFmtId="49" fontId="10" fillId="0" borderId="1" xfId="0" applyNumberFormat="1" applyFont="1" applyBorder="1" applyAlignment="1">
      <alignment horizontal="left" vertical="center"/>
    </xf>
    <xf numFmtId="0" fontId="5" fillId="3" borderId="1" xfId="0" applyFont="1" applyFill="1" applyBorder="1"/>
    <xf numFmtId="14" fontId="5" fillId="3" borderId="1" xfId="0" applyNumberFormat="1" applyFont="1" applyFill="1" applyBorder="1"/>
    <xf numFmtId="49" fontId="11" fillId="3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Border="1"/>
    <xf numFmtId="14" fontId="10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14" fontId="5" fillId="3" borderId="1" xfId="0" applyNumberFormat="1" applyFont="1" applyFill="1" applyBorder="1" applyAlignment="1">
      <alignment horizontal="right"/>
    </xf>
    <xf numFmtId="14" fontId="11" fillId="3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/>
    <xf numFmtId="0" fontId="10" fillId="3" borderId="1" xfId="0" applyFont="1" applyFill="1" applyBorder="1"/>
    <xf numFmtId="14" fontId="10" fillId="3" borderId="1" xfId="0" applyNumberFormat="1" applyFont="1" applyFill="1" applyBorder="1" applyAlignment="1">
      <alignment horizontal="right"/>
    </xf>
    <xf numFmtId="14" fontId="12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49" fontId="10" fillId="3" borderId="1" xfId="0" applyNumberFormat="1" applyFont="1" applyFill="1" applyBorder="1" applyAlignment="1">
      <alignment horizontal="left" vertical="center"/>
    </xf>
    <xf numFmtId="0" fontId="13" fillId="0" borderId="1" xfId="0" applyFont="1" applyBorder="1"/>
    <xf numFmtId="0" fontId="12" fillId="0" borderId="1" xfId="0" applyFont="1" applyBorder="1"/>
    <xf numFmtId="0" fontId="5" fillId="2" borderId="1" xfId="0" applyFont="1" applyFill="1" applyBorder="1"/>
    <xf numFmtId="0" fontId="13" fillId="2" borderId="1" xfId="0" applyFont="1" applyFill="1" applyBorder="1"/>
    <xf numFmtId="49" fontId="9" fillId="2" borderId="1" xfId="0" applyNumberFormat="1" applyFont="1" applyFill="1" applyBorder="1" applyAlignment="1" applyProtection="1">
      <alignment vertical="center"/>
      <protection locked="0"/>
    </xf>
  </cellXfs>
  <cellStyles count="1">
    <cellStyle name="Standard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/>
              <a:t>Nationalteamspieler*innen</a:t>
            </a:r>
            <a:r>
              <a:rPr lang="de-AT" baseline="0"/>
              <a:t> und Vereinszugehörigkeit</a:t>
            </a:r>
            <a:endParaRPr lang="de-A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Tabelle1!$H$1</c:f>
              <c:strCache>
                <c:ptCount val="1"/>
                <c:pt idx="0">
                  <c:v>gesamt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7E9-46D2-9E19-EF71A91B6C29}"/>
                </c:ext>
              </c:extLst>
            </c:dLbl>
            <c:dLbl>
              <c:idx val="2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E9-46D2-9E19-EF71A91B6C2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Tabelle1!$G$2:$G$26</c:f>
              <c:strCache>
                <c:ptCount val="25"/>
                <c:pt idx="0">
                  <c:v>UFG Sparkasse Grieskirchen / Pötting</c:v>
                </c:pt>
                <c:pt idx="1">
                  <c:v>Union Raiffeisen St.Veit</c:v>
                </c:pt>
                <c:pt idx="2">
                  <c:v>Union Arnreit</c:v>
                </c:pt>
                <c:pt idx="3">
                  <c:v>Sportunion Perchtoldsdorf</c:v>
                </c:pt>
                <c:pt idx="4">
                  <c:v>ASKÖ Laakirchen</c:v>
                </c:pt>
                <c:pt idx="5">
                  <c:v>TV HAKA Wohnplan Enns</c:v>
                </c:pt>
                <c:pt idx="6">
                  <c:v>DSG UKJ Froschberg</c:v>
                </c:pt>
                <c:pt idx="7">
                  <c:v>DSG SU Hirschbach</c:v>
                </c:pt>
                <c:pt idx="8">
                  <c:v>TS Deutschlandsberg</c:v>
                </c:pt>
                <c:pt idx="9">
                  <c:v>Union Reichenthal</c:v>
                </c:pt>
                <c:pt idx="10">
                  <c:v>Union Haidlmair Schwingenschuh Nussbach</c:v>
                </c:pt>
                <c:pt idx="11">
                  <c:v>UNION Compact Freistadt</c:v>
                </c:pt>
                <c:pt idx="12">
                  <c:v>Union Waldburg</c:v>
                </c:pt>
                <c:pt idx="13">
                  <c:v>SVMM Frohnleiten</c:v>
                </c:pt>
                <c:pt idx="14">
                  <c:v>Tigers Vöcklabruck</c:v>
                </c:pt>
                <c:pt idx="15">
                  <c:v>SU Sparkasse Kufstein</c:v>
                </c:pt>
                <c:pt idx="16">
                  <c:v>TV Würth Böheimkirchen</c:v>
                </c:pt>
                <c:pt idx="17">
                  <c:v>FBC ASKÖ Linz AG Urfahr</c:v>
                </c:pt>
                <c:pt idx="18">
                  <c:v>SVD Diepoldsau-Schmitter</c:v>
                </c:pt>
                <c:pt idx="19">
                  <c:v>FBV Grieskirchen</c:v>
                </c:pt>
                <c:pt idx="20">
                  <c:v>Union Münzbach</c:v>
                </c:pt>
                <c:pt idx="21">
                  <c:v>Wolkersdorf</c:v>
                </c:pt>
                <c:pt idx="22">
                  <c:v>Ulrichsberg</c:v>
                </c:pt>
                <c:pt idx="23">
                  <c:v>ÖTB Drösing</c:v>
                </c:pt>
                <c:pt idx="24">
                  <c:v>SC Laa Faustball</c:v>
                </c:pt>
              </c:strCache>
            </c:strRef>
          </c:cat>
          <c:val>
            <c:numRef>
              <c:f>Tabelle1!$H$2:$H$26</c:f>
              <c:numCache>
                <c:formatCode>General</c:formatCode>
                <c:ptCount val="25"/>
                <c:pt idx="0">
                  <c:v>10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1</c:v>
                </c:pt>
                <c:pt idx="5">
                  <c:v>9</c:v>
                </c:pt>
                <c:pt idx="6">
                  <c:v>14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6</c:v>
                </c:pt>
                <c:pt idx="11">
                  <c:v>17</c:v>
                </c:pt>
                <c:pt idx="12">
                  <c:v>1</c:v>
                </c:pt>
                <c:pt idx="13">
                  <c:v>2</c:v>
                </c:pt>
                <c:pt idx="14">
                  <c:v>6</c:v>
                </c:pt>
                <c:pt idx="15">
                  <c:v>3</c:v>
                </c:pt>
                <c:pt idx="16">
                  <c:v>1</c:v>
                </c:pt>
                <c:pt idx="17">
                  <c:v>4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E9-46D2-9E19-EF71A91B6C29}"/>
            </c:ext>
          </c:extLst>
        </c:ser>
        <c:ser>
          <c:idx val="1"/>
          <c:order val="1"/>
          <c:tx>
            <c:strRef>
              <c:f>Tabelle1!$I$1</c:f>
              <c:strCache>
                <c:ptCount val="1"/>
                <c:pt idx="0">
                  <c:v>Frauen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Tabelle1!$G$2:$G$26</c:f>
              <c:strCache>
                <c:ptCount val="25"/>
                <c:pt idx="0">
                  <c:v>UFG Sparkasse Grieskirchen / Pötting</c:v>
                </c:pt>
                <c:pt idx="1">
                  <c:v>Union Raiffeisen St.Veit</c:v>
                </c:pt>
                <c:pt idx="2">
                  <c:v>Union Arnreit</c:v>
                </c:pt>
                <c:pt idx="3">
                  <c:v>Sportunion Perchtoldsdorf</c:v>
                </c:pt>
                <c:pt idx="4">
                  <c:v>ASKÖ Laakirchen</c:v>
                </c:pt>
                <c:pt idx="5">
                  <c:v>TV HAKA Wohnplan Enns</c:v>
                </c:pt>
                <c:pt idx="6">
                  <c:v>DSG UKJ Froschberg</c:v>
                </c:pt>
                <c:pt idx="7">
                  <c:v>DSG SU Hirschbach</c:v>
                </c:pt>
                <c:pt idx="8">
                  <c:v>TS Deutschlandsberg</c:v>
                </c:pt>
                <c:pt idx="9">
                  <c:v>Union Reichenthal</c:v>
                </c:pt>
                <c:pt idx="10">
                  <c:v>Union Haidlmair Schwingenschuh Nussbach</c:v>
                </c:pt>
                <c:pt idx="11">
                  <c:v>UNION Compact Freistadt</c:v>
                </c:pt>
                <c:pt idx="12">
                  <c:v>Union Waldburg</c:v>
                </c:pt>
                <c:pt idx="13">
                  <c:v>SVMM Frohnleiten</c:v>
                </c:pt>
                <c:pt idx="14">
                  <c:v>Tigers Vöcklabruck</c:v>
                </c:pt>
                <c:pt idx="15">
                  <c:v>SU Sparkasse Kufstein</c:v>
                </c:pt>
                <c:pt idx="16">
                  <c:v>TV Würth Böheimkirchen</c:v>
                </c:pt>
                <c:pt idx="17">
                  <c:v>FBC ASKÖ Linz AG Urfahr</c:v>
                </c:pt>
                <c:pt idx="18">
                  <c:v>SVD Diepoldsau-Schmitter</c:v>
                </c:pt>
                <c:pt idx="19">
                  <c:v>FBV Grieskirchen</c:v>
                </c:pt>
                <c:pt idx="20">
                  <c:v>Union Münzbach</c:v>
                </c:pt>
                <c:pt idx="21">
                  <c:v>Wolkersdorf</c:v>
                </c:pt>
                <c:pt idx="22">
                  <c:v>Ulrichsberg</c:v>
                </c:pt>
                <c:pt idx="23">
                  <c:v>ÖTB Drösing</c:v>
                </c:pt>
                <c:pt idx="24">
                  <c:v>SC Laa Faustball</c:v>
                </c:pt>
              </c:strCache>
            </c:strRef>
          </c:cat>
          <c:val>
            <c:numRef>
              <c:f>Tabelle1!$I$2:$I$26</c:f>
              <c:numCache>
                <c:formatCode>General</c:formatCode>
                <c:ptCount val="25"/>
                <c:pt idx="0">
                  <c:v>3</c:v>
                </c:pt>
                <c:pt idx="1">
                  <c:v>7</c:v>
                </c:pt>
                <c:pt idx="2">
                  <c:v>7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5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10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</c:v>
                </c:pt>
                <c:pt idx="18">
                  <c:v>0</c:v>
                </c:pt>
                <c:pt idx="19">
                  <c:v>2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E9-46D2-9E19-EF71A91B6C29}"/>
            </c:ext>
          </c:extLst>
        </c:ser>
        <c:ser>
          <c:idx val="2"/>
          <c:order val="2"/>
          <c:tx>
            <c:strRef>
              <c:f>Tabelle1!$J$1</c:f>
              <c:strCache>
                <c:ptCount val="1"/>
                <c:pt idx="0">
                  <c:v>Männer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Tabelle1!$G$2:$G$26</c:f>
              <c:strCache>
                <c:ptCount val="25"/>
                <c:pt idx="0">
                  <c:v>UFG Sparkasse Grieskirchen / Pötting</c:v>
                </c:pt>
                <c:pt idx="1">
                  <c:v>Union Raiffeisen St.Veit</c:v>
                </c:pt>
                <c:pt idx="2">
                  <c:v>Union Arnreit</c:v>
                </c:pt>
                <c:pt idx="3">
                  <c:v>Sportunion Perchtoldsdorf</c:v>
                </c:pt>
                <c:pt idx="4">
                  <c:v>ASKÖ Laakirchen</c:v>
                </c:pt>
                <c:pt idx="5">
                  <c:v>TV HAKA Wohnplan Enns</c:v>
                </c:pt>
                <c:pt idx="6">
                  <c:v>DSG UKJ Froschberg</c:v>
                </c:pt>
                <c:pt idx="7">
                  <c:v>DSG SU Hirschbach</c:v>
                </c:pt>
                <c:pt idx="8">
                  <c:v>TS Deutschlandsberg</c:v>
                </c:pt>
                <c:pt idx="9">
                  <c:v>Union Reichenthal</c:v>
                </c:pt>
                <c:pt idx="10">
                  <c:v>Union Haidlmair Schwingenschuh Nussbach</c:v>
                </c:pt>
                <c:pt idx="11">
                  <c:v>UNION Compact Freistadt</c:v>
                </c:pt>
                <c:pt idx="12">
                  <c:v>Union Waldburg</c:v>
                </c:pt>
                <c:pt idx="13">
                  <c:v>SVMM Frohnleiten</c:v>
                </c:pt>
                <c:pt idx="14">
                  <c:v>Tigers Vöcklabruck</c:v>
                </c:pt>
                <c:pt idx="15">
                  <c:v>SU Sparkasse Kufstein</c:v>
                </c:pt>
                <c:pt idx="16">
                  <c:v>TV Würth Böheimkirchen</c:v>
                </c:pt>
                <c:pt idx="17">
                  <c:v>FBC ASKÖ Linz AG Urfahr</c:v>
                </c:pt>
                <c:pt idx="18">
                  <c:v>SVD Diepoldsau-Schmitter</c:v>
                </c:pt>
                <c:pt idx="19">
                  <c:v>FBV Grieskirchen</c:v>
                </c:pt>
                <c:pt idx="20">
                  <c:v>Union Münzbach</c:v>
                </c:pt>
                <c:pt idx="21">
                  <c:v>Wolkersdorf</c:v>
                </c:pt>
                <c:pt idx="22">
                  <c:v>Ulrichsberg</c:v>
                </c:pt>
                <c:pt idx="23">
                  <c:v>ÖTB Drösing</c:v>
                </c:pt>
                <c:pt idx="24">
                  <c:v>SC Laa Faustball</c:v>
                </c:pt>
              </c:strCache>
            </c:strRef>
          </c:cat>
          <c:val>
            <c:numRef>
              <c:f>Tabelle1!$J$2:$J$26</c:f>
              <c:numCache>
                <c:formatCode>General</c:formatCode>
                <c:ptCount val="25"/>
                <c:pt idx="0">
                  <c:v>7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0</c:v>
                </c:pt>
                <c:pt idx="5">
                  <c:v>9</c:v>
                </c:pt>
                <c:pt idx="6">
                  <c:v>9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7</c:v>
                </c:pt>
                <c:pt idx="12">
                  <c:v>1</c:v>
                </c:pt>
                <c:pt idx="13">
                  <c:v>2</c:v>
                </c:pt>
                <c:pt idx="14">
                  <c:v>6</c:v>
                </c:pt>
                <c:pt idx="15">
                  <c:v>3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E9-46D2-9E19-EF71A91B6C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53305872"/>
        <c:axId val="853304432"/>
      </c:barChart>
      <c:catAx>
        <c:axId val="853305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53304432"/>
        <c:crosses val="autoZero"/>
        <c:auto val="1"/>
        <c:lblAlgn val="ctr"/>
        <c:lblOffset val="100"/>
        <c:noMultiLvlLbl val="0"/>
      </c:catAx>
      <c:valAx>
        <c:axId val="853304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53305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1160146</xdr:colOff>
      <xdr:row>31</xdr:row>
      <xdr:rowOff>174306</xdr:rowOff>
    </xdr:from>
    <xdr:to>
      <xdr:col>15</xdr:col>
      <xdr:colOff>302895</xdr:colOff>
      <xdr:row>66</xdr:row>
      <xdr:rowOff>106680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4465924-F294-7DE7-CA33-6FC5FF4D0A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87F8D-2B83-4F27-80D3-51ACD5C32F40}">
  <dimension ref="A1:F64"/>
  <sheetViews>
    <sheetView topLeftCell="A36" workbookViewId="0">
      <selection activeCell="F63" sqref="F63"/>
    </sheetView>
  </sheetViews>
  <sheetFormatPr baseColWidth="10" defaultRowHeight="14.4" x14ac:dyDescent="0.3"/>
  <cols>
    <col min="1" max="1" width="19.109375" bestFit="1" customWidth="1"/>
    <col min="2" max="2" width="13.6640625" bestFit="1" customWidth="1"/>
    <col min="3" max="3" width="11.109375" style="21" bestFit="1" customWidth="1"/>
    <col min="4" max="4" width="10.44140625" bestFit="1" customWidth="1"/>
    <col min="5" max="5" width="11.33203125" bestFit="1" customWidth="1"/>
    <col min="6" max="6" width="38.88671875" bestFit="1" customWidth="1"/>
  </cols>
  <sheetData>
    <row r="1" spans="1:6" x14ac:dyDescent="0.3">
      <c r="A1" s="2" t="s">
        <v>38</v>
      </c>
      <c r="B1" s="2" t="s">
        <v>39</v>
      </c>
      <c r="C1" s="18" t="s">
        <v>136</v>
      </c>
      <c r="D1" s="2" t="s">
        <v>40</v>
      </c>
      <c r="E1" s="2" t="s">
        <v>52</v>
      </c>
      <c r="F1" s="2" t="s">
        <v>53</v>
      </c>
    </row>
    <row r="2" spans="1:6" ht="15.6" x14ac:dyDescent="0.3">
      <c r="A2" s="1" t="s">
        <v>0</v>
      </c>
      <c r="B2" s="1" t="s">
        <v>1</v>
      </c>
      <c r="C2" s="9">
        <v>38838</v>
      </c>
      <c r="D2" s="2" t="s">
        <v>41</v>
      </c>
      <c r="E2" s="2" t="s">
        <v>217</v>
      </c>
      <c r="F2" s="13" t="s">
        <v>191</v>
      </c>
    </row>
    <row r="3" spans="1:6" x14ac:dyDescent="0.3">
      <c r="A3" s="1" t="s">
        <v>2</v>
      </c>
      <c r="B3" s="2" t="s">
        <v>3</v>
      </c>
      <c r="C3" s="9">
        <v>39121</v>
      </c>
      <c r="D3" s="2" t="s">
        <v>41</v>
      </c>
      <c r="E3" s="2" t="s">
        <v>42</v>
      </c>
      <c r="F3" s="5" t="s">
        <v>43</v>
      </c>
    </row>
    <row r="4" spans="1:6" x14ac:dyDescent="0.3">
      <c r="A4" s="1" t="s">
        <v>4</v>
      </c>
      <c r="B4" s="2" t="s">
        <v>5</v>
      </c>
      <c r="C4" s="9">
        <v>38954</v>
      </c>
      <c r="D4" s="2" t="s">
        <v>41</v>
      </c>
      <c r="E4" s="2" t="s">
        <v>42</v>
      </c>
      <c r="F4" s="5" t="s">
        <v>44</v>
      </c>
    </row>
    <row r="5" spans="1:6" x14ac:dyDescent="0.3">
      <c r="A5" s="2" t="s">
        <v>6</v>
      </c>
      <c r="B5" s="2" t="s">
        <v>7</v>
      </c>
      <c r="C5" s="9">
        <v>39306</v>
      </c>
      <c r="D5" s="2" t="s">
        <v>41</v>
      </c>
      <c r="E5" s="2" t="s">
        <v>42</v>
      </c>
      <c r="F5" s="5" t="s">
        <v>44</v>
      </c>
    </row>
    <row r="6" spans="1:6" x14ac:dyDescent="0.3">
      <c r="A6" s="1" t="s">
        <v>8</v>
      </c>
      <c r="B6" s="2" t="s">
        <v>9</v>
      </c>
      <c r="C6" s="9">
        <v>39034</v>
      </c>
      <c r="D6" s="2" t="s">
        <v>41</v>
      </c>
      <c r="E6" s="2" t="s">
        <v>217</v>
      </c>
      <c r="F6" s="4" t="s">
        <v>45</v>
      </c>
    </row>
    <row r="7" spans="1:6" x14ac:dyDescent="0.3">
      <c r="A7" s="2" t="s">
        <v>10</v>
      </c>
      <c r="B7" s="2" t="s">
        <v>11</v>
      </c>
      <c r="C7" s="9">
        <v>39240</v>
      </c>
      <c r="D7" s="2" t="s">
        <v>41</v>
      </c>
      <c r="E7" s="2" t="s">
        <v>42</v>
      </c>
      <c r="F7" s="5" t="s">
        <v>46</v>
      </c>
    </row>
    <row r="8" spans="1:6" x14ac:dyDescent="0.3">
      <c r="A8" s="2" t="s">
        <v>12</v>
      </c>
      <c r="B8" s="2" t="s">
        <v>13</v>
      </c>
      <c r="C8" s="9">
        <v>39231</v>
      </c>
      <c r="D8" s="2" t="s">
        <v>41</v>
      </c>
      <c r="E8" s="2" t="s">
        <v>42</v>
      </c>
      <c r="F8" s="5" t="s">
        <v>47</v>
      </c>
    </row>
    <row r="9" spans="1:6" x14ac:dyDescent="0.3">
      <c r="A9" s="2" t="s">
        <v>12</v>
      </c>
      <c r="B9" s="1" t="s">
        <v>14</v>
      </c>
      <c r="C9" s="9">
        <v>39231</v>
      </c>
      <c r="D9" s="2" t="s">
        <v>41</v>
      </c>
      <c r="E9" s="2" t="s">
        <v>42</v>
      </c>
      <c r="F9" s="5" t="s">
        <v>47</v>
      </c>
    </row>
    <row r="10" spans="1:6" x14ac:dyDescent="0.3">
      <c r="A10" s="1" t="s">
        <v>12</v>
      </c>
      <c r="B10" s="1" t="s">
        <v>15</v>
      </c>
      <c r="C10" s="9">
        <v>38368</v>
      </c>
      <c r="D10" s="2" t="s">
        <v>41</v>
      </c>
      <c r="E10" s="2" t="s">
        <v>217</v>
      </c>
      <c r="F10" s="2" t="s">
        <v>48</v>
      </c>
    </row>
    <row r="11" spans="1:6" x14ac:dyDescent="0.3">
      <c r="A11" s="2" t="s">
        <v>16</v>
      </c>
      <c r="B11" s="2" t="s">
        <v>17</v>
      </c>
      <c r="C11" s="9">
        <v>39328</v>
      </c>
      <c r="D11" s="2" t="s">
        <v>41</v>
      </c>
      <c r="E11" s="2" t="s">
        <v>42</v>
      </c>
      <c r="F11" s="5" t="s">
        <v>49</v>
      </c>
    </row>
    <row r="12" spans="1:6" x14ac:dyDescent="0.3">
      <c r="A12" s="1" t="s">
        <v>18</v>
      </c>
      <c r="B12" s="1" t="s">
        <v>1</v>
      </c>
      <c r="C12" s="9">
        <v>38793</v>
      </c>
      <c r="D12" s="2" t="s">
        <v>41</v>
      </c>
      <c r="E12" s="2" t="s">
        <v>217</v>
      </c>
      <c r="F12" s="2" t="s">
        <v>50</v>
      </c>
    </row>
    <row r="13" spans="1:6" ht="15.6" x14ac:dyDescent="0.3">
      <c r="A13" s="1" t="s">
        <v>19</v>
      </c>
      <c r="B13" s="2" t="s">
        <v>20</v>
      </c>
      <c r="C13" s="9">
        <v>38805</v>
      </c>
      <c r="D13" s="2" t="s">
        <v>41</v>
      </c>
      <c r="E13" s="2" t="s">
        <v>42</v>
      </c>
      <c r="F13" s="13" t="s">
        <v>191</v>
      </c>
    </row>
    <row r="14" spans="1:6" x14ac:dyDescent="0.3">
      <c r="A14" s="2" t="s">
        <v>21</v>
      </c>
      <c r="B14" s="2" t="s">
        <v>22</v>
      </c>
      <c r="C14" s="9">
        <v>39330</v>
      </c>
      <c r="D14" s="2" t="s">
        <v>41</v>
      </c>
      <c r="E14" s="2" t="s">
        <v>42</v>
      </c>
      <c r="F14" s="5" t="s">
        <v>46</v>
      </c>
    </row>
    <row r="15" spans="1:6" x14ac:dyDescent="0.3">
      <c r="A15" s="1" t="s">
        <v>23</v>
      </c>
      <c r="B15" s="2" t="s">
        <v>24</v>
      </c>
      <c r="C15" s="9">
        <v>38964</v>
      </c>
      <c r="D15" s="2" t="s">
        <v>41</v>
      </c>
      <c r="E15" s="2" t="s">
        <v>42</v>
      </c>
      <c r="F15" s="5" t="s">
        <v>51</v>
      </c>
    </row>
    <row r="16" spans="1:6" x14ac:dyDescent="0.3">
      <c r="A16" s="1" t="s">
        <v>25</v>
      </c>
      <c r="B16" s="1" t="s">
        <v>26</v>
      </c>
      <c r="C16" s="9">
        <v>39133</v>
      </c>
      <c r="D16" s="2" t="s">
        <v>41</v>
      </c>
      <c r="E16" s="2" t="s">
        <v>42</v>
      </c>
      <c r="F16" s="5" t="s">
        <v>49</v>
      </c>
    </row>
    <row r="17" spans="1:6" x14ac:dyDescent="0.3">
      <c r="A17" s="1" t="s">
        <v>27</v>
      </c>
      <c r="B17" s="1" t="s">
        <v>28</v>
      </c>
      <c r="C17" s="9">
        <v>38801</v>
      </c>
      <c r="D17" s="2" t="s">
        <v>41</v>
      </c>
      <c r="E17" s="2" t="s">
        <v>42</v>
      </c>
      <c r="F17" s="5" t="s">
        <v>47</v>
      </c>
    </row>
    <row r="18" spans="1:6" x14ac:dyDescent="0.3">
      <c r="A18" s="1" t="s">
        <v>29</v>
      </c>
      <c r="B18" s="1" t="s">
        <v>30</v>
      </c>
      <c r="C18" s="9">
        <v>38744</v>
      </c>
      <c r="D18" s="2" t="s">
        <v>41</v>
      </c>
      <c r="E18" s="2" t="s">
        <v>42</v>
      </c>
      <c r="F18" s="4" t="s">
        <v>45</v>
      </c>
    </row>
    <row r="19" spans="1:6" x14ac:dyDescent="0.3">
      <c r="A19" s="1" t="s">
        <v>31</v>
      </c>
      <c r="B19" s="1" t="s">
        <v>25</v>
      </c>
      <c r="C19" s="9">
        <v>39149</v>
      </c>
      <c r="D19" s="2" t="s">
        <v>41</v>
      </c>
      <c r="E19" s="2" t="s">
        <v>42</v>
      </c>
      <c r="F19" s="5" t="s">
        <v>45</v>
      </c>
    </row>
    <row r="20" spans="1:6" x14ac:dyDescent="0.3">
      <c r="A20" s="1" t="s">
        <v>32</v>
      </c>
      <c r="B20" s="1" t="s">
        <v>33</v>
      </c>
      <c r="C20" s="9">
        <v>39087</v>
      </c>
      <c r="D20" s="2" t="s">
        <v>41</v>
      </c>
      <c r="E20" s="2" t="s">
        <v>42</v>
      </c>
      <c r="F20" s="5" t="s">
        <v>48</v>
      </c>
    </row>
    <row r="21" spans="1:6" x14ac:dyDescent="0.3">
      <c r="A21" s="2" t="s">
        <v>34</v>
      </c>
      <c r="B21" s="1" t="s">
        <v>35</v>
      </c>
      <c r="C21" s="19">
        <v>39415</v>
      </c>
      <c r="D21" s="2" t="s">
        <v>41</v>
      </c>
      <c r="E21" s="2" t="s">
        <v>42</v>
      </c>
      <c r="F21" s="5" t="s">
        <v>49</v>
      </c>
    </row>
    <row r="22" spans="1:6" x14ac:dyDescent="0.3">
      <c r="A22" s="1" t="s">
        <v>36</v>
      </c>
      <c r="B22" s="3" t="s">
        <v>37</v>
      </c>
      <c r="C22" s="19">
        <v>39216</v>
      </c>
      <c r="D22" s="2" t="s">
        <v>41</v>
      </c>
      <c r="E22" s="2" t="s">
        <v>42</v>
      </c>
      <c r="F22" s="5" t="s">
        <v>45</v>
      </c>
    </row>
    <row r="23" spans="1:6" x14ac:dyDescent="0.3">
      <c r="A23" s="2"/>
      <c r="B23" s="2"/>
      <c r="C23" s="18"/>
      <c r="D23" s="2"/>
      <c r="E23" s="2"/>
      <c r="F23" s="2"/>
    </row>
    <row r="24" spans="1:6" x14ac:dyDescent="0.3">
      <c r="A24" s="6" t="s">
        <v>54</v>
      </c>
      <c r="B24" s="6" t="s">
        <v>24</v>
      </c>
      <c r="C24" s="20">
        <v>40068</v>
      </c>
      <c r="D24" s="2" t="s">
        <v>41</v>
      </c>
      <c r="E24" s="2" t="s">
        <v>83</v>
      </c>
      <c r="F24" s="5" t="s">
        <v>51</v>
      </c>
    </row>
    <row r="25" spans="1:6" x14ac:dyDescent="0.3">
      <c r="A25" s="6" t="s">
        <v>55</v>
      </c>
      <c r="B25" s="6" t="s">
        <v>56</v>
      </c>
      <c r="C25" s="20">
        <v>39899</v>
      </c>
      <c r="D25" s="2" t="s">
        <v>41</v>
      </c>
      <c r="E25" s="2" t="s">
        <v>83</v>
      </c>
      <c r="F25" s="5" t="s">
        <v>43</v>
      </c>
    </row>
    <row r="26" spans="1:6" ht="15.6" x14ac:dyDescent="0.3">
      <c r="A26" s="6" t="s">
        <v>57</v>
      </c>
      <c r="B26" s="6" t="s">
        <v>14</v>
      </c>
      <c r="C26" s="20">
        <v>39895</v>
      </c>
      <c r="D26" s="2" t="s">
        <v>41</v>
      </c>
      <c r="E26" s="2" t="s">
        <v>83</v>
      </c>
      <c r="F26" s="13" t="s">
        <v>191</v>
      </c>
    </row>
    <row r="27" spans="1:6" x14ac:dyDescent="0.3">
      <c r="A27" s="6" t="s">
        <v>58</v>
      </c>
      <c r="B27" s="6" t="s">
        <v>59</v>
      </c>
      <c r="C27" s="20">
        <v>39617</v>
      </c>
      <c r="D27" s="2" t="s">
        <v>41</v>
      </c>
      <c r="E27" s="2" t="s">
        <v>83</v>
      </c>
      <c r="F27" s="5" t="s">
        <v>44</v>
      </c>
    </row>
    <row r="28" spans="1:6" x14ac:dyDescent="0.3">
      <c r="A28" s="6" t="s">
        <v>60</v>
      </c>
      <c r="B28" s="6" t="s">
        <v>56</v>
      </c>
      <c r="C28" s="20">
        <v>39726</v>
      </c>
      <c r="D28" s="2" t="s">
        <v>41</v>
      </c>
      <c r="E28" s="2" t="s">
        <v>83</v>
      </c>
      <c r="F28" s="5" t="s">
        <v>43</v>
      </c>
    </row>
    <row r="29" spans="1:6" x14ac:dyDescent="0.3">
      <c r="A29" s="6" t="s">
        <v>61</v>
      </c>
      <c r="B29" s="6" t="s">
        <v>62</v>
      </c>
      <c r="C29" s="20">
        <v>39890</v>
      </c>
      <c r="D29" s="2" t="s">
        <v>41</v>
      </c>
      <c r="E29" s="2" t="s">
        <v>83</v>
      </c>
      <c r="F29" s="5" t="s">
        <v>86</v>
      </c>
    </row>
    <row r="30" spans="1:6" x14ac:dyDescent="0.3">
      <c r="A30" s="6" t="s">
        <v>63</v>
      </c>
      <c r="B30" s="6" t="s">
        <v>64</v>
      </c>
      <c r="C30" s="20">
        <v>39578</v>
      </c>
      <c r="D30" s="2" t="s">
        <v>41</v>
      </c>
      <c r="E30" s="2" t="s">
        <v>83</v>
      </c>
      <c r="F30" s="7" t="s">
        <v>85</v>
      </c>
    </row>
    <row r="31" spans="1:6" x14ac:dyDescent="0.3">
      <c r="A31" s="6" t="s">
        <v>65</v>
      </c>
      <c r="B31" s="6" t="s">
        <v>66</v>
      </c>
      <c r="C31" s="20">
        <v>39752</v>
      </c>
      <c r="D31" s="2" t="s">
        <v>41</v>
      </c>
      <c r="E31" s="2" t="s">
        <v>83</v>
      </c>
      <c r="F31" s="5" t="s">
        <v>47</v>
      </c>
    </row>
    <row r="32" spans="1:6" x14ac:dyDescent="0.3">
      <c r="A32" s="6" t="s">
        <v>67</v>
      </c>
      <c r="B32" s="6" t="s">
        <v>26</v>
      </c>
      <c r="C32" s="20">
        <v>39617</v>
      </c>
      <c r="D32" s="2" t="s">
        <v>41</v>
      </c>
      <c r="E32" s="2" t="s">
        <v>83</v>
      </c>
      <c r="F32" s="5" t="s">
        <v>84</v>
      </c>
    </row>
    <row r="33" spans="1:6" x14ac:dyDescent="0.3">
      <c r="A33" s="6" t="s">
        <v>68</v>
      </c>
      <c r="B33" s="6" t="s">
        <v>11</v>
      </c>
      <c r="C33" s="20">
        <v>39889</v>
      </c>
      <c r="D33" s="2" t="s">
        <v>41</v>
      </c>
      <c r="E33" s="2" t="s">
        <v>83</v>
      </c>
      <c r="F33" s="5" t="s">
        <v>48</v>
      </c>
    </row>
    <row r="34" spans="1:6" x14ac:dyDescent="0.3">
      <c r="A34" s="6" t="s">
        <v>69</v>
      </c>
      <c r="B34" s="6" t="s">
        <v>70</v>
      </c>
      <c r="C34" s="20">
        <v>39811</v>
      </c>
      <c r="D34" s="2" t="s">
        <v>41</v>
      </c>
      <c r="E34" s="2" t="s">
        <v>83</v>
      </c>
      <c r="F34" s="5" t="s">
        <v>48</v>
      </c>
    </row>
    <row r="35" spans="1:6" x14ac:dyDescent="0.3">
      <c r="A35" s="6" t="s">
        <v>71</v>
      </c>
      <c r="B35" s="6" t="s">
        <v>24</v>
      </c>
      <c r="C35" s="20">
        <v>40347</v>
      </c>
      <c r="D35" s="2" t="s">
        <v>41</v>
      </c>
      <c r="E35" s="2" t="s">
        <v>83</v>
      </c>
      <c r="F35" s="5" t="s">
        <v>44</v>
      </c>
    </row>
    <row r="36" spans="1:6" x14ac:dyDescent="0.3">
      <c r="A36" s="6" t="s">
        <v>88</v>
      </c>
      <c r="B36" s="6" t="s">
        <v>5</v>
      </c>
      <c r="C36" s="20">
        <v>39478</v>
      </c>
      <c r="D36" s="2" t="s">
        <v>41</v>
      </c>
      <c r="E36" s="2" t="s">
        <v>83</v>
      </c>
      <c r="F36" s="5" t="s">
        <v>47</v>
      </c>
    </row>
    <row r="37" spans="1:6" x14ac:dyDescent="0.3">
      <c r="A37" s="6" t="s">
        <v>72</v>
      </c>
      <c r="B37" s="6" t="s">
        <v>73</v>
      </c>
      <c r="C37" s="20">
        <v>39966</v>
      </c>
      <c r="D37" s="2" t="s">
        <v>41</v>
      </c>
      <c r="E37" s="2" t="s">
        <v>83</v>
      </c>
      <c r="F37" s="5" t="s">
        <v>43</v>
      </c>
    </row>
    <row r="38" spans="1:6" x14ac:dyDescent="0.3">
      <c r="A38" s="6" t="s">
        <v>74</v>
      </c>
      <c r="B38" s="6" t="s">
        <v>75</v>
      </c>
      <c r="C38" s="20">
        <v>39898</v>
      </c>
      <c r="D38" s="2" t="s">
        <v>41</v>
      </c>
      <c r="E38" s="2" t="s">
        <v>83</v>
      </c>
      <c r="F38" s="4" t="s">
        <v>201</v>
      </c>
    </row>
    <row r="39" spans="1:6" x14ac:dyDescent="0.3">
      <c r="A39" s="6" t="s">
        <v>76</v>
      </c>
      <c r="B39" s="6" t="s">
        <v>77</v>
      </c>
      <c r="C39" s="20">
        <v>39505</v>
      </c>
      <c r="D39" s="2" t="s">
        <v>41</v>
      </c>
      <c r="E39" s="2" t="s">
        <v>83</v>
      </c>
      <c r="F39" s="5" t="s">
        <v>43</v>
      </c>
    </row>
    <row r="40" spans="1:6" ht="15.6" x14ac:dyDescent="0.3">
      <c r="A40" s="6" t="s">
        <v>78</v>
      </c>
      <c r="B40" s="6" t="s">
        <v>1</v>
      </c>
      <c r="C40" s="20">
        <v>40413</v>
      </c>
      <c r="D40" s="2" t="s">
        <v>41</v>
      </c>
      <c r="E40" s="2" t="s">
        <v>83</v>
      </c>
      <c r="F40" s="13" t="s">
        <v>191</v>
      </c>
    </row>
    <row r="41" spans="1:6" x14ac:dyDescent="0.3">
      <c r="A41" s="6" t="s">
        <v>79</v>
      </c>
      <c r="B41" s="6" t="s">
        <v>80</v>
      </c>
      <c r="C41" s="20">
        <v>40125</v>
      </c>
      <c r="D41" s="2" t="s">
        <v>41</v>
      </c>
      <c r="E41" s="2" t="s">
        <v>83</v>
      </c>
      <c r="F41" s="5" t="s">
        <v>87</v>
      </c>
    </row>
    <row r="42" spans="1:6" x14ac:dyDescent="0.3">
      <c r="A42" s="6" t="s">
        <v>81</v>
      </c>
      <c r="B42" s="6" t="s">
        <v>82</v>
      </c>
      <c r="C42" s="20">
        <v>39520</v>
      </c>
      <c r="D42" s="2" t="s">
        <v>41</v>
      </c>
      <c r="E42" s="2" t="s">
        <v>83</v>
      </c>
      <c r="F42" s="51" t="s">
        <v>44</v>
      </c>
    </row>
    <row r="43" spans="1:6" x14ac:dyDescent="0.3">
      <c r="A43" s="2"/>
      <c r="B43" s="2"/>
      <c r="C43" s="18"/>
      <c r="D43" s="2"/>
      <c r="E43" s="2"/>
      <c r="F43" s="2"/>
    </row>
    <row r="44" spans="1:6" ht="15.6" x14ac:dyDescent="0.3">
      <c r="A44" s="2" t="s">
        <v>0</v>
      </c>
      <c r="B44" s="2" t="s">
        <v>1</v>
      </c>
      <c r="C44" s="9">
        <v>38838</v>
      </c>
      <c r="D44" s="2" t="s">
        <v>41</v>
      </c>
      <c r="E44" s="2" t="s">
        <v>130</v>
      </c>
      <c r="F44" s="13" t="s">
        <v>191</v>
      </c>
    </row>
    <row r="45" spans="1:6" x14ac:dyDescent="0.3">
      <c r="A45" s="2" t="s">
        <v>89</v>
      </c>
      <c r="B45" s="2" t="s">
        <v>90</v>
      </c>
      <c r="C45" s="8" t="s">
        <v>135</v>
      </c>
      <c r="D45" s="2" t="s">
        <v>41</v>
      </c>
      <c r="E45" s="2" t="s">
        <v>130</v>
      </c>
      <c r="F45" s="5" t="s">
        <v>47</v>
      </c>
    </row>
    <row r="46" spans="1:6" x14ac:dyDescent="0.3">
      <c r="A46" s="2" t="s">
        <v>91</v>
      </c>
      <c r="B46" s="2" t="s">
        <v>92</v>
      </c>
      <c r="C46" s="9">
        <v>37794</v>
      </c>
      <c r="D46" s="2" t="s">
        <v>41</v>
      </c>
      <c r="E46" s="2" t="s">
        <v>130</v>
      </c>
      <c r="F46" s="5" t="s">
        <v>44</v>
      </c>
    </row>
    <row r="47" spans="1:6" ht="15.6" x14ac:dyDescent="0.3">
      <c r="A47" s="2" t="s">
        <v>93</v>
      </c>
      <c r="B47" s="2" t="s">
        <v>77</v>
      </c>
      <c r="C47" s="8" t="s">
        <v>118</v>
      </c>
      <c r="D47" s="2" t="s">
        <v>41</v>
      </c>
      <c r="E47" s="2" t="s">
        <v>130</v>
      </c>
      <c r="F47" s="13" t="s">
        <v>191</v>
      </c>
    </row>
    <row r="48" spans="1:6" ht="15.6" x14ac:dyDescent="0.3">
      <c r="A48" s="2" t="s">
        <v>94</v>
      </c>
      <c r="B48" s="2" t="s">
        <v>22</v>
      </c>
      <c r="C48" s="8" t="s">
        <v>119</v>
      </c>
      <c r="D48" s="2" t="s">
        <v>41</v>
      </c>
      <c r="E48" s="2" t="s">
        <v>130</v>
      </c>
      <c r="F48" s="13" t="s">
        <v>191</v>
      </c>
    </row>
    <row r="49" spans="1:6" x14ac:dyDescent="0.3">
      <c r="A49" s="2" t="s">
        <v>95</v>
      </c>
      <c r="B49" s="2" t="s">
        <v>96</v>
      </c>
      <c r="C49" s="8" t="s">
        <v>120</v>
      </c>
      <c r="D49" s="2" t="s">
        <v>41</v>
      </c>
      <c r="E49" s="2" t="s">
        <v>130</v>
      </c>
      <c r="F49" s="5" t="s">
        <v>47</v>
      </c>
    </row>
    <row r="50" spans="1:6" x14ac:dyDescent="0.3">
      <c r="A50" s="2" t="s">
        <v>8</v>
      </c>
      <c r="B50" s="2" t="s">
        <v>9</v>
      </c>
      <c r="C50" s="9">
        <v>39034</v>
      </c>
      <c r="D50" s="2" t="s">
        <v>41</v>
      </c>
      <c r="E50" s="2" t="s">
        <v>130</v>
      </c>
      <c r="F50" s="4" t="s">
        <v>45</v>
      </c>
    </row>
    <row r="51" spans="1:6" x14ac:dyDescent="0.3">
      <c r="A51" s="2" t="s">
        <v>97</v>
      </c>
      <c r="B51" s="2" t="s">
        <v>98</v>
      </c>
      <c r="C51" s="8" t="s">
        <v>121</v>
      </c>
      <c r="D51" s="2" t="s">
        <v>41</v>
      </c>
      <c r="E51" s="2" t="s">
        <v>130</v>
      </c>
      <c r="F51" s="4" t="s">
        <v>45</v>
      </c>
    </row>
    <row r="52" spans="1:6" x14ac:dyDescent="0.3">
      <c r="A52" s="2" t="s">
        <v>99</v>
      </c>
      <c r="B52" s="2" t="s">
        <v>100</v>
      </c>
      <c r="C52" s="8" t="s">
        <v>122</v>
      </c>
      <c r="D52" s="2" t="s">
        <v>41</v>
      </c>
      <c r="E52" s="2" t="s">
        <v>130</v>
      </c>
      <c r="F52" s="5" t="s">
        <v>47</v>
      </c>
    </row>
    <row r="53" spans="1:6" x14ac:dyDescent="0.3">
      <c r="A53" s="2" t="s">
        <v>101</v>
      </c>
      <c r="B53" s="2" t="s">
        <v>102</v>
      </c>
      <c r="C53" s="9">
        <v>35289</v>
      </c>
      <c r="D53" s="2" t="s">
        <v>41</v>
      </c>
      <c r="E53" s="2" t="s">
        <v>130</v>
      </c>
      <c r="F53" s="5" t="s">
        <v>47</v>
      </c>
    </row>
    <row r="54" spans="1:6" x14ac:dyDescent="0.3">
      <c r="A54" s="2" t="s">
        <v>103</v>
      </c>
      <c r="B54" s="2" t="s">
        <v>104</v>
      </c>
      <c r="C54" s="8" t="s">
        <v>123</v>
      </c>
      <c r="D54" s="2" t="s">
        <v>41</v>
      </c>
      <c r="E54" s="2" t="s">
        <v>130</v>
      </c>
      <c r="F54" s="51" t="s">
        <v>44</v>
      </c>
    </row>
    <row r="55" spans="1:6" x14ac:dyDescent="0.3">
      <c r="A55" s="2" t="s">
        <v>12</v>
      </c>
      <c r="B55" s="2" t="s">
        <v>15</v>
      </c>
      <c r="C55" s="9">
        <v>38368</v>
      </c>
      <c r="D55" s="2" t="s">
        <v>41</v>
      </c>
      <c r="E55" s="2" t="s">
        <v>130</v>
      </c>
      <c r="F55" s="5" t="s">
        <v>48</v>
      </c>
    </row>
    <row r="56" spans="1:6" ht="15.6" x14ac:dyDescent="0.3">
      <c r="A56" s="2" t="s">
        <v>105</v>
      </c>
      <c r="B56" s="2" t="s">
        <v>90</v>
      </c>
      <c r="C56" s="8" t="s">
        <v>124</v>
      </c>
      <c r="D56" s="2" t="s">
        <v>41</v>
      </c>
      <c r="E56" s="2" t="s">
        <v>130</v>
      </c>
      <c r="F56" s="13" t="s">
        <v>191</v>
      </c>
    </row>
    <row r="57" spans="1:6" x14ac:dyDescent="0.3">
      <c r="A57" s="2" t="s">
        <v>18</v>
      </c>
      <c r="B57" s="2" t="s">
        <v>1</v>
      </c>
      <c r="C57" s="9">
        <v>38793</v>
      </c>
      <c r="D57" s="2" t="s">
        <v>41</v>
      </c>
      <c r="E57" s="2" t="s">
        <v>130</v>
      </c>
      <c r="F57" s="4" t="s">
        <v>201</v>
      </c>
    </row>
    <row r="58" spans="1:6" x14ac:dyDescent="0.3">
      <c r="A58" s="2" t="s">
        <v>106</v>
      </c>
      <c r="B58" s="2" t="s">
        <v>107</v>
      </c>
      <c r="C58" s="8" t="s">
        <v>125</v>
      </c>
      <c r="D58" s="2" t="s">
        <v>41</v>
      </c>
      <c r="E58" s="2" t="s">
        <v>130</v>
      </c>
      <c r="F58" s="5" t="s">
        <v>48</v>
      </c>
    </row>
    <row r="59" spans="1:6" x14ac:dyDescent="0.3">
      <c r="A59" s="2" t="s">
        <v>108</v>
      </c>
      <c r="B59" s="2" t="s">
        <v>109</v>
      </c>
      <c r="C59" s="8" t="s">
        <v>134</v>
      </c>
      <c r="D59" s="2" t="s">
        <v>41</v>
      </c>
      <c r="E59" s="2" t="s">
        <v>130</v>
      </c>
      <c r="F59" s="5" t="s">
        <v>48</v>
      </c>
    </row>
    <row r="60" spans="1:6" x14ac:dyDescent="0.3">
      <c r="A60" s="2" t="s">
        <v>110</v>
      </c>
      <c r="B60" s="2" t="s">
        <v>111</v>
      </c>
      <c r="C60" s="8" t="s">
        <v>126</v>
      </c>
      <c r="D60" s="2" t="s">
        <v>41</v>
      </c>
      <c r="E60" s="2" t="s">
        <v>130</v>
      </c>
      <c r="F60" s="51" t="s">
        <v>44</v>
      </c>
    </row>
    <row r="61" spans="1:6" x14ac:dyDescent="0.3">
      <c r="A61" s="2" t="s">
        <v>112</v>
      </c>
      <c r="B61" s="2" t="s">
        <v>131</v>
      </c>
      <c r="C61" s="8" t="s">
        <v>127</v>
      </c>
      <c r="D61" s="2" t="s">
        <v>41</v>
      </c>
      <c r="E61" s="2" t="s">
        <v>130</v>
      </c>
      <c r="F61" s="5" t="s">
        <v>44</v>
      </c>
    </row>
    <row r="62" spans="1:6" x14ac:dyDescent="0.3">
      <c r="A62" s="2" t="s">
        <v>113</v>
      </c>
      <c r="B62" s="2" t="s">
        <v>98</v>
      </c>
      <c r="C62" s="8" t="s">
        <v>128</v>
      </c>
      <c r="D62" s="2" t="s">
        <v>41</v>
      </c>
      <c r="E62" s="2" t="s">
        <v>130</v>
      </c>
      <c r="F62" s="5" t="s">
        <v>132</v>
      </c>
    </row>
    <row r="63" spans="1:6" x14ac:dyDescent="0.3">
      <c r="A63" s="2" t="s">
        <v>114</v>
      </c>
      <c r="B63" s="2" t="s">
        <v>115</v>
      </c>
      <c r="C63" s="8" t="s">
        <v>133</v>
      </c>
      <c r="D63" s="2" t="s">
        <v>41</v>
      </c>
      <c r="E63" s="2" t="s">
        <v>130</v>
      </c>
      <c r="F63" s="6" t="s">
        <v>238</v>
      </c>
    </row>
    <row r="64" spans="1:6" x14ac:dyDescent="0.3">
      <c r="A64" s="2" t="s">
        <v>116</v>
      </c>
      <c r="B64" s="2" t="s">
        <v>117</v>
      </c>
      <c r="C64" s="8" t="s">
        <v>129</v>
      </c>
      <c r="D64" s="2" t="s">
        <v>41</v>
      </c>
      <c r="E64" s="2" t="s">
        <v>130</v>
      </c>
      <c r="F64" s="4" t="s">
        <v>45</v>
      </c>
    </row>
  </sheetData>
  <phoneticPr fontId="2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68005-7EC2-49E2-883F-012F3958B588}">
  <dimension ref="A1:F57"/>
  <sheetViews>
    <sheetView workbookViewId="0">
      <selection activeCell="F31" sqref="F31"/>
    </sheetView>
  </sheetViews>
  <sheetFormatPr baseColWidth="10" defaultColWidth="11.5546875" defaultRowHeight="14.4" x14ac:dyDescent="0.3"/>
  <cols>
    <col min="1" max="1" width="12.88671875" bestFit="1" customWidth="1"/>
    <col min="2" max="2" width="11.33203125" bestFit="1" customWidth="1"/>
    <col min="3" max="3" width="11" bestFit="1" customWidth="1"/>
    <col min="4" max="4" width="9.88671875" bestFit="1" customWidth="1"/>
    <col min="5" max="5" width="10.5546875" bestFit="1" customWidth="1"/>
    <col min="6" max="6" width="42.109375" bestFit="1" customWidth="1"/>
  </cols>
  <sheetData>
    <row r="1" spans="1:6" ht="15.6" x14ac:dyDescent="0.3">
      <c r="A1" s="13" t="s">
        <v>38</v>
      </c>
      <c r="B1" s="13" t="s">
        <v>39</v>
      </c>
      <c r="C1" s="13" t="s">
        <v>136</v>
      </c>
      <c r="D1" s="13" t="s">
        <v>40</v>
      </c>
      <c r="E1" s="13" t="s">
        <v>52</v>
      </c>
      <c r="F1" s="13" t="s">
        <v>53</v>
      </c>
    </row>
    <row r="2" spans="1:6" ht="15.6" x14ac:dyDescent="0.3">
      <c r="A2" s="13" t="s">
        <v>165</v>
      </c>
      <c r="B2" s="13" t="s">
        <v>166</v>
      </c>
      <c r="C2" s="14">
        <v>40074</v>
      </c>
      <c r="D2" s="13" t="s">
        <v>180</v>
      </c>
      <c r="E2" s="13" t="s">
        <v>83</v>
      </c>
      <c r="F2" s="13" t="s">
        <v>174</v>
      </c>
    </row>
    <row r="3" spans="1:6" ht="15.6" x14ac:dyDescent="0.3">
      <c r="A3" s="13" t="s">
        <v>203</v>
      </c>
      <c r="B3" s="13" t="s">
        <v>204</v>
      </c>
      <c r="C3" s="14">
        <v>40197</v>
      </c>
      <c r="D3" s="13" t="s">
        <v>180</v>
      </c>
      <c r="E3" s="13" t="s">
        <v>83</v>
      </c>
      <c r="F3" s="13" t="s">
        <v>173</v>
      </c>
    </row>
    <row r="4" spans="1:6" ht="15.6" x14ac:dyDescent="0.3">
      <c r="A4" s="13" t="s">
        <v>139</v>
      </c>
      <c r="B4" s="13" t="s">
        <v>140</v>
      </c>
      <c r="C4" s="14">
        <v>39828</v>
      </c>
      <c r="D4" s="13" t="s">
        <v>180</v>
      </c>
      <c r="E4" s="13" t="s">
        <v>83</v>
      </c>
      <c r="F4" s="13" t="s">
        <v>173</v>
      </c>
    </row>
    <row r="5" spans="1:6" ht="15.6" x14ac:dyDescent="0.3">
      <c r="A5" s="13" t="s">
        <v>141</v>
      </c>
      <c r="B5" s="13" t="s">
        <v>142</v>
      </c>
      <c r="C5" s="14">
        <v>40074</v>
      </c>
      <c r="D5" s="13" t="s">
        <v>180</v>
      </c>
      <c r="E5" s="13" t="s">
        <v>83</v>
      </c>
      <c r="F5" s="13" t="s">
        <v>174</v>
      </c>
    </row>
    <row r="6" spans="1:6" ht="15.6" x14ac:dyDescent="0.3">
      <c r="A6" s="13" t="s">
        <v>164</v>
      </c>
      <c r="B6" s="13" t="s">
        <v>142</v>
      </c>
      <c r="C6" s="14">
        <v>39563</v>
      </c>
      <c r="D6" s="13" t="s">
        <v>180</v>
      </c>
      <c r="E6" s="13" t="s">
        <v>83</v>
      </c>
      <c r="F6" s="13" t="s">
        <v>176</v>
      </c>
    </row>
    <row r="7" spans="1:6" ht="15.6" x14ac:dyDescent="0.3">
      <c r="A7" s="13" t="s">
        <v>159</v>
      </c>
      <c r="B7" s="13" t="s">
        <v>160</v>
      </c>
      <c r="C7" s="14">
        <v>39724</v>
      </c>
      <c r="D7" s="13" t="s">
        <v>180</v>
      </c>
      <c r="E7" s="13" t="s">
        <v>83</v>
      </c>
      <c r="F7" s="13" t="s">
        <v>174</v>
      </c>
    </row>
    <row r="8" spans="1:6" ht="15.6" x14ac:dyDescent="0.3">
      <c r="A8" s="13" t="s">
        <v>161</v>
      </c>
      <c r="B8" s="13" t="s">
        <v>162</v>
      </c>
      <c r="C8" s="14">
        <v>39771</v>
      </c>
      <c r="D8" s="13" t="s">
        <v>180</v>
      </c>
      <c r="E8" s="13" t="s">
        <v>83</v>
      </c>
      <c r="F8" s="13" t="s">
        <v>173</v>
      </c>
    </row>
    <row r="9" spans="1:6" ht="15.6" x14ac:dyDescent="0.3">
      <c r="A9" s="13" t="s">
        <v>205</v>
      </c>
      <c r="B9" s="13" t="s">
        <v>206</v>
      </c>
      <c r="C9" s="14">
        <v>39932</v>
      </c>
      <c r="D9" s="13" t="s">
        <v>180</v>
      </c>
      <c r="E9" s="13" t="s">
        <v>83</v>
      </c>
      <c r="F9" s="13" t="s">
        <v>176</v>
      </c>
    </row>
    <row r="10" spans="1:6" ht="15.6" x14ac:dyDescent="0.3">
      <c r="A10" s="13" t="s">
        <v>146</v>
      </c>
      <c r="B10" s="13" t="s">
        <v>147</v>
      </c>
      <c r="C10" s="14">
        <v>40161</v>
      </c>
      <c r="D10" s="13" t="s">
        <v>180</v>
      </c>
      <c r="E10" s="13" t="s">
        <v>83</v>
      </c>
      <c r="F10" s="13" t="s">
        <v>174</v>
      </c>
    </row>
    <row r="11" spans="1:6" ht="15.6" x14ac:dyDescent="0.3">
      <c r="A11" s="13" t="s">
        <v>207</v>
      </c>
      <c r="B11" s="13" t="s">
        <v>208</v>
      </c>
      <c r="C11" s="14">
        <v>40345</v>
      </c>
      <c r="D11" s="13" t="s">
        <v>180</v>
      </c>
      <c r="E11" s="13" t="s">
        <v>83</v>
      </c>
      <c r="F11" s="13" t="s">
        <v>173</v>
      </c>
    </row>
    <row r="12" spans="1:6" ht="15.6" x14ac:dyDescent="0.3">
      <c r="A12" s="13" t="s">
        <v>209</v>
      </c>
      <c r="B12" s="13" t="s">
        <v>162</v>
      </c>
      <c r="C12" s="14">
        <v>39948</v>
      </c>
      <c r="D12" s="13" t="s">
        <v>180</v>
      </c>
      <c r="E12" s="13" t="s">
        <v>83</v>
      </c>
      <c r="F12" s="13" t="s">
        <v>173</v>
      </c>
    </row>
    <row r="13" spans="1:6" ht="15.6" x14ac:dyDescent="0.3">
      <c r="A13" s="13" t="s">
        <v>210</v>
      </c>
      <c r="B13" s="13" t="s">
        <v>211</v>
      </c>
      <c r="C13" s="14">
        <v>40570</v>
      </c>
      <c r="D13" s="13" t="s">
        <v>180</v>
      </c>
      <c r="E13" s="13" t="s">
        <v>83</v>
      </c>
      <c r="F13" s="6" t="s">
        <v>238</v>
      </c>
    </row>
    <row r="14" spans="1:6" ht="15.6" x14ac:dyDescent="0.3">
      <c r="A14" s="13" t="s">
        <v>148</v>
      </c>
      <c r="B14" s="13" t="s">
        <v>149</v>
      </c>
      <c r="C14" s="14">
        <v>39884</v>
      </c>
      <c r="D14" s="13" t="s">
        <v>180</v>
      </c>
      <c r="E14" s="13" t="s">
        <v>83</v>
      </c>
      <c r="F14" s="13" t="s">
        <v>175</v>
      </c>
    </row>
    <row r="15" spans="1:6" ht="15.6" x14ac:dyDescent="0.3">
      <c r="A15" s="13" t="s">
        <v>145</v>
      </c>
      <c r="B15" s="13" t="s">
        <v>144</v>
      </c>
      <c r="C15" s="14">
        <v>39531</v>
      </c>
      <c r="D15" s="13" t="s">
        <v>180</v>
      </c>
      <c r="E15" s="13" t="s">
        <v>83</v>
      </c>
      <c r="F15" s="13" t="s">
        <v>44</v>
      </c>
    </row>
    <row r="16" spans="1:6" ht="15.6" x14ac:dyDescent="0.3">
      <c r="A16" s="13" t="s">
        <v>145</v>
      </c>
      <c r="B16" s="13" t="s">
        <v>163</v>
      </c>
      <c r="C16" s="14">
        <v>39531</v>
      </c>
      <c r="D16" s="13" t="s">
        <v>180</v>
      </c>
      <c r="E16" s="13" t="s">
        <v>83</v>
      </c>
      <c r="F16" s="13" t="s">
        <v>44</v>
      </c>
    </row>
    <row r="17" spans="1:6" ht="15.6" x14ac:dyDescent="0.3">
      <c r="A17" s="13" t="s">
        <v>212</v>
      </c>
      <c r="B17" s="13" t="s">
        <v>213</v>
      </c>
      <c r="C17" s="14">
        <v>40533</v>
      </c>
      <c r="D17" s="13" t="s">
        <v>180</v>
      </c>
      <c r="E17" s="13" t="s">
        <v>83</v>
      </c>
      <c r="F17" s="13" t="s">
        <v>216</v>
      </c>
    </row>
    <row r="18" spans="1:6" ht="15.6" x14ac:dyDescent="0.3">
      <c r="A18" s="13" t="s">
        <v>151</v>
      </c>
      <c r="B18" s="13" t="s">
        <v>152</v>
      </c>
      <c r="C18" s="14">
        <v>39725</v>
      </c>
      <c r="D18" s="13" t="s">
        <v>180</v>
      </c>
      <c r="E18" s="13" t="s">
        <v>83</v>
      </c>
      <c r="F18" s="13" t="s">
        <v>177</v>
      </c>
    </row>
    <row r="19" spans="1:6" ht="15.6" x14ac:dyDescent="0.3">
      <c r="A19" s="13" t="s">
        <v>114</v>
      </c>
      <c r="B19" s="13" t="s">
        <v>150</v>
      </c>
      <c r="C19" s="14">
        <v>39604</v>
      </c>
      <c r="D19" s="13" t="s">
        <v>180</v>
      </c>
      <c r="E19" s="13" t="s">
        <v>83</v>
      </c>
      <c r="F19" s="13" t="s">
        <v>176</v>
      </c>
    </row>
    <row r="20" spans="1:6" ht="15.6" x14ac:dyDescent="0.3">
      <c r="A20" s="13" t="s">
        <v>214</v>
      </c>
      <c r="B20" s="13" t="s">
        <v>215</v>
      </c>
      <c r="C20" s="14">
        <v>40628</v>
      </c>
      <c r="D20" s="13" t="s">
        <v>180</v>
      </c>
      <c r="E20" s="13" t="s">
        <v>83</v>
      </c>
      <c r="F20" s="13" t="s">
        <v>176</v>
      </c>
    </row>
    <row r="21" spans="1:6" ht="15.6" x14ac:dyDescent="0.3">
      <c r="A21" s="13" t="s">
        <v>168</v>
      </c>
      <c r="B21" s="13" t="s">
        <v>169</v>
      </c>
      <c r="C21" s="14">
        <v>40064</v>
      </c>
      <c r="D21" s="13" t="s">
        <v>180</v>
      </c>
      <c r="E21" s="13" t="s">
        <v>83</v>
      </c>
      <c r="F21" s="13" t="s">
        <v>43</v>
      </c>
    </row>
    <row r="22" spans="1:6" x14ac:dyDescent="0.3">
      <c r="A22" s="2"/>
      <c r="B22" s="2"/>
      <c r="C22" s="2"/>
      <c r="D22" s="2"/>
      <c r="E22" s="2"/>
      <c r="F22" s="2"/>
    </row>
    <row r="23" spans="1:6" ht="15.6" x14ac:dyDescent="0.3">
      <c r="A23" s="13" t="s">
        <v>0</v>
      </c>
      <c r="B23" s="13" t="s">
        <v>181</v>
      </c>
      <c r="C23" s="14">
        <v>38805</v>
      </c>
      <c r="D23" s="13" t="s">
        <v>180</v>
      </c>
      <c r="E23" s="2" t="s">
        <v>42</v>
      </c>
      <c r="F23" s="13" t="s">
        <v>173</v>
      </c>
    </row>
    <row r="24" spans="1:6" ht="15.6" x14ac:dyDescent="0.3">
      <c r="A24" s="10" t="s">
        <v>137</v>
      </c>
      <c r="B24" s="10" t="s">
        <v>138</v>
      </c>
      <c r="C24" s="15">
        <v>39423</v>
      </c>
      <c r="D24" s="10" t="s">
        <v>180</v>
      </c>
      <c r="E24" s="2" t="s">
        <v>42</v>
      </c>
      <c r="F24" s="10" t="s">
        <v>44</v>
      </c>
    </row>
    <row r="25" spans="1:6" ht="15.6" x14ac:dyDescent="0.3">
      <c r="A25" s="10" t="s">
        <v>167</v>
      </c>
      <c r="B25" s="10" t="s">
        <v>163</v>
      </c>
      <c r="C25" s="15">
        <v>39333</v>
      </c>
      <c r="D25" s="13" t="s">
        <v>180</v>
      </c>
      <c r="E25" s="2" t="s">
        <v>42</v>
      </c>
      <c r="F25" s="10" t="s">
        <v>174</v>
      </c>
    </row>
    <row r="26" spans="1:6" ht="15.6" x14ac:dyDescent="0.3">
      <c r="A26" s="10" t="s">
        <v>153</v>
      </c>
      <c r="B26" s="10" t="s">
        <v>154</v>
      </c>
      <c r="C26" s="15">
        <v>39436</v>
      </c>
      <c r="D26" s="10" t="s">
        <v>180</v>
      </c>
      <c r="E26" s="2" t="s">
        <v>42</v>
      </c>
      <c r="F26" s="10" t="s">
        <v>178</v>
      </c>
    </row>
    <row r="27" spans="1:6" ht="15.6" x14ac:dyDescent="0.3">
      <c r="A27" s="16" t="s">
        <v>182</v>
      </c>
      <c r="B27" s="16" t="s">
        <v>158</v>
      </c>
      <c r="C27" s="17">
        <v>38414</v>
      </c>
      <c r="D27" s="13" t="s">
        <v>180</v>
      </c>
      <c r="E27" s="2" t="s">
        <v>42</v>
      </c>
      <c r="F27" s="16" t="s">
        <v>183</v>
      </c>
    </row>
    <row r="28" spans="1:6" ht="15.6" x14ac:dyDescent="0.3">
      <c r="A28" s="11" t="s">
        <v>155</v>
      </c>
      <c r="B28" s="11" t="s">
        <v>156</v>
      </c>
      <c r="C28" s="15">
        <v>39352</v>
      </c>
      <c r="D28" s="10" t="s">
        <v>180</v>
      </c>
      <c r="E28" s="2" t="s">
        <v>217</v>
      </c>
      <c r="F28" s="10" t="s">
        <v>176</v>
      </c>
    </row>
    <row r="29" spans="1:6" ht="15.6" x14ac:dyDescent="0.3">
      <c r="A29" s="12" t="s">
        <v>184</v>
      </c>
      <c r="B29" s="12" t="s">
        <v>185</v>
      </c>
      <c r="C29" s="17">
        <v>38487</v>
      </c>
      <c r="D29" s="13" t="s">
        <v>180</v>
      </c>
      <c r="E29" s="2" t="s">
        <v>217</v>
      </c>
      <c r="F29" s="16" t="s">
        <v>186</v>
      </c>
    </row>
    <row r="30" spans="1:6" ht="15.6" x14ac:dyDescent="0.3">
      <c r="A30" s="16" t="s">
        <v>187</v>
      </c>
      <c r="B30" s="16" t="s">
        <v>188</v>
      </c>
      <c r="C30" s="17">
        <v>38651</v>
      </c>
      <c r="D30" s="10" t="s">
        <v>180</v>
      </c>
      <c r="E30" s="2" t="s">
        <v>42</v>
      </c>
      <c r="F30" s="6" t="s">
        <v>238</v>
      </c>
    </row>
    <row r="31" spans="1:6" ht="15.6" x14ac:dyDescent="0.3">
      <c r="A31" s="10" t="s">
        <v>157</v>
      </c>
      <c r="B31" s="10" t="s">
        <v>158</v>
      </c>
      <c r="C31" s="15">
        <v>39445</v>
      </c>
      <c r="D31" s="13" t="s">
        <v>180</v>
      </c>
      <c r="E31" s="2" t="s">
        <v>42</v>
      </c>
      <c r="F31" s="10" t="s">
        <v>179</v>
      </c>
    </row>
    <row r="32" spans="1:6" ht="15.6" x14ac:dyDescent="0.3">
      <c r="A32" s="11" t="s">
        <v>143</v>
      </c>
      <c r="B32" s="11" t="s">
        <v>144</v>
      </c>
      <c r="C32" s="15">
        <v>39171</v>
      </c>
      <c r="D32" s="10" t="s">
        <v>180</v>
      </c>
      <c r="E32" s="2" t="s">
        <v>217</v>
      </c>
      <c r="F32" s="10" t="s">
        <v>44</v>
      </c>
    </row>
    <row r="33" spans="1:6" ht="15.6" x14ac:dyDescent="0.3">
      <c r="A33" s="16" t="s">
        <v>189</v>
      </c>
      <c r="B33" s="13" t="s">
        <v>190</v>
      </c>
      <c r="C33" s="17">
        <v>39067</v>
      </c>
      <c r="D33" s="13" t="s">
        <v>180</v>
      </c>
      <c r="E33" s="2" t="s">
        <v>42</v>
      </c>
      <c r="F33" s="13" t="s">
        <v>191</v>
      </c>
    </row>
    <row r="34" spans="1:6" ht="15.6" x14ac:dyDescent="0.3">
      <c r="A34" s="13" t="s">
        <v>171</v>
      </c>
      <c r="B34" s="13" t="s">
        <v>172</v>
      </c>
      <c r="C34" s="14">
        <v>39351</v>
      </c>
      <c r="D34" s="10" t="s">
        <v>180</v>
      </c>
      <c r="E34" s="2" t="s">
        <v>42</v>
      </c>
      <c r="F34" s="13" t="s">
        <v>177</v>
      </c>
    </row>
    <row r="35" spans="1:6" ht="15.6" x14ac:dyDescent="0.3">
      <c r="A35" s="16" t="s">
        <v>192</v>
      </c>
      <c r="B35" s="16" t="s">
        <v>193</v>
      </c>
      <c r="C35" s="17">
        <v>38705</v>
      </c>
      <c r="D35" s="13" t="s">
        <v>180</v>
      </c>
      <c r="E35" s="2" t="s">
        <v>42</v>
      </c>
      <c r="F35" s="16" t="s">
        <v>194</v>
      </c>
    </row>
    <row r="36" spans="1:6" ht="15.6" x14ac:dyDescent="0.3">
      <c r="A36" s="16" t="s">
        <v>195</v>
      </c>
      <c r="B36" s="13" t="s">
        <v>196</v>
      </c>
      <c r="C36" s="17">
        <v>38898</v>
      </c>
      <c r="D36" s="10" t="s">
        <v>180</v>
      </c>
      <c r="E36" s="2" t="s">
        <v>42</v>
      </c>
      <c r="F36" s="13" t="s">
        <v>191</v>
      </c>
    </row>
    <row r="37" spans="1:6" ht="15.6" x14ac:dyDescent="0.3">
      <c r="A37" s="16" t="s">
        <v>197</v>
      </c>
      <c r="B37" s="13" t="s">
        <v>198</v>
      </c>
      <c r="C37" s="17">
        <v>38785</v>
      </c>
      <c r="D37" s="13" t="s">
        <v>180</v>
      </c>
      <c r="E37" s="2" t="s">
        <v>42</v>
      </c>
      <c r="F37" s="13" t="s">
        <v>176</v>
      </c>
    </row>
    <row r="38" spans="1:6" ht="15.6" x14ac:dyDescent="0.3">
      <c r="A38" s="12" t="s">
        <v>199</v>
      </c>
      <c r="B38" s="12" t="s">
        <v>200</v>
      </c>
      <c r="C38" s="17">
        <v>38589</v>
      </c>
      <c r="D38" s="10" t="s">
        <v>180</v>
      </c>
      <c r="E38" s="2" t="s">
        <v>217</v>
      </c>
      <c r="F38" s="13" t="s">
        <v>191</v>
      </c>
    </row>
    <row r="39" spans="1:6" ht="15.6" x14ac:dyDescent="0.3">
      <c r="A39" s="16" t="s">
        <v>74</v>
      </c>
      <c r="B39" s="13" t="s">
        <v>147</v>
      </c>
      <c r="C39" s="17">
        <v>38940</v>
      </c>
      <c r="D39" s="13" t="s">
        <v>180</v>
      </c>
      <c r="E39" s="2" t="s">
        <v>42</v>
      </c>
      <c r="F39" s="13" t="s">
        <v>201</v>
      </c>
    </row>
    <row r="40" spans="1:6" ht="15.6" x14ac:dyDescent="0.3">
      <c r="A40" s="16" t="s">
        <v>202</v>
      </c>
      <c r="B40" s="13" t="s">
        <v>162</v>
      </c>
      <c r="C40" s="17">
        <v>38767</v>
      </c>
      <c r="D40" s="10" t="s">
        <v>180</v>
      </c>
      <c r="E40" s="2" t="s">
        <v>42</v>
      </c>
      <c r="F40" s="13" t="s">
        <v>176</v>
      </c>
    </row>
    <row r="41" spans="1:6" ht="15.6" x14ac:dyDescent="0.3">
      <c r="A41" s="13" t="s">
        <v>116</v>
      </c>
      <c r="B41" s="13" t="s">
        <v>170</v>
      </c>
      <c r="C41" s="14">
        <v>39445</v>
      </c>
      <c r="D41" s="13" t="s">
        <v>180</v>
      </c>
      <c r="E41" s="2" t="s">
        <v>42</v>
      </c>
      <c r="F41" s="13" t="s">
        <v>43</v>
      </c>
    </row>
    <row r="42" spans="1:6" x14ac:dyDescent="0.3">
      <c r="A42" s="2"/>
      <c r="B42" s="2"/>
      <c r="C42" s="2"/>
      <c r="D42" s="2"/>
      <c r="E42" s="2"/>
      <c r="F42" s="2"/>
    </row>
    <row r="43" spans="1:6" ht="15.6" x14ac:dyDescent="0.3">
      <c r="A43" s="22" t="s">
        <v>218</v>
      </c>
      <c r="B43" s="22" t="s">
        <v>172</v>
      </c>
      <c r="C43" s="23">
        <v>37985</v>
      </c>
      <c r="D43" s="24" t="s">
        <v>180</v>
      </c>
      <c r="E43" s="24" t="s">
        <v>130</v>
      </c>
      <c r="F43" s="25" t="s">
        <v>234</v>
      </c>
    </row>
    <row r="44" spans="1:6" ht="15.6" x14ac:dyDescent="0.3">
      <c r="A44" s="55" t="s">
        <v>219</v>
      </c>
      <c r="B44" s="22" t="s">
        <v>150</v>
      </c>
      <c r="C44" s="26">
        <v>35466</v>
      </c>
      <c r="D44" s="24" t="s">
        <v>180</v>
      </c>
      <c r="E44" s="24" t="s">
        <v>130</v>
      </c>
      <c r="F44" s="27" t="s">
        <v>174</v>
      </c>
    </row>
    <row r="45" spans="1:6" ht="15.6" x14ac:dyDescent="0.3">
      <c r="A45" s="55" t="s">
        <v>220</v>
      </c>
      <c r="B45" s="22" t="s">
        <v>160</v>
      </c>
      <c r="C45" s="26">
        <v>36356</v>
      </c>
      <c r="D45" s="24" t="s">
        <v>180</v>
      </c>
      <c r="E45" s="24" t="s">
        <v>130</v>
      </c>
      <c r="F45" s="27" t="s">
        <v>201</v>
      </c>
    </row>
    <row r="46" spans="1:6" ht="15.6" x14ac:dyDescent="0.3">
      <c r="A46" s="55" t="s">
        <v>221</v>
      </c>
      <c r="B46" s="22" t="s">
        <v>222</v>
      </c>
      <c r="C46" s="26">
        <v>37233</v>
      </c>
      <c r="D46" s="24" t="s">
        <v>180</v>
      </c>
      <c r="E46" s="24" t="s">
        <v>130</v>
      </c>
      <c r="F46" s="27" t="s">
        <v>201</v>
      </c>
    </row>
    <row r="47" spans="1:6" ht="15.6" x14ac:dyDescent="0.3">
      <c r="A47" s="11" t="s">
        <v>155</v>
      </c>
      <c r="B47" s="22" t="s">
        <v>156</v>
      </c>
      <c r="C47" s="29">
        <v>39352</v>
      </c>
      <c r="D47" s="24" t="s">
        <v>180</v>
      </c>
      <c r="E47" s="24" t="s">
        <v>130</v>
      </c>
      <c r="F47" s="27" t="s">
        <v>176</v>
      </c>
    </row>
    <row r="48" spans="1:6" ht="15.6" x14ac:dyDescent="0.3">
      <c r="A48" s="30" t="s">
        <v>184</v>
      </c>
      <c r="B48" s="22" t="s">
        <v>185</v>
      </c>
      <c r="C48" s="31">
        <v>38487</v>
      </c>
      <c r="D48" s="24" t="s">
        <v>180</v>
      </c>
      <c r="E48" s="24" t="s">
        <v>130</v>
      </c>
      <c r="F48" s="25" t="s">
        <v>235</v>
      </c>
    </row>
    <row r="49" spans="1:6" ht="15.6" x14ac:dyDescent="0.3">
      <c r="A49" s="28" t="s">
        <v>143</v>
      </c>
      <c r="B49" s="22" t="s">
        <v>144</v>
      </c>
      <c r="C49" s="29">
        <v>39171</v>
      </c>
      <c r="D49" s="24" t="s">
        <v>180</v>
      </c>
      <c r="E49" s="24" t="s">
        <v>130</v>
      </c>
      <c r="F49" s="28" t="s">
        <v>44</v>
      </c>
    </row>
    <row r="50" spans="1:6" ht="15.6" x14ac:dyDescent="0.3">
      <c r="A50" s="55" t="s">
        <v>223</v>
      </c>
      <c r="B50" s="22" t="s">
        <v>170</v>
      </c>
      <c r="C50" s="26">
        <v>35418</v>
      </c>
      <c r="D50" s="24" t="s">
        <v>180</v>
      </c>
      <c r="E50" s="24" t="s">
        <v>130</v>
      </c>
      <c r="F50" s="27" t="s">
        <v>201</v>
      </c>
    </row>
    <row r="51" spans="1:6" ht="15.6" x14ac:dyDescent="0.3">
      <c r="A51" s="12" t="s">
        <v>199</v>
      </c>
      <c r="B51" s="22" t="s">
        <v>200</v>
      </c>
      <c r="C51" s="31">
        <v>38589</v>
      </c>
      <c r="D51" s="24" t="s">
        <v>180</v>
      </c>
      <c r="E51" s="24" t="s">
        <v>130</v>
      </c>
      <c r="F51" s="13" t="s">
        <v>191</v>
      </c>
    </row>
    <row r="52" spans="1:6" ht="15.6" x14ac:dyDescent="0.3">
      <c r="A52" s="55" t="s">
        <v>224</v>
      </c>
      <c r="B52" s="22" t="s">
        <v>225</v>
      </c>
      <c r="C52" s="26">
        <v>36573</v>
      </c>
      <c r="D52" s="24" t="s">
        <v>180</v>
      </c>
      <c r="E52" s="24" t="s">
        <v>130</v>
      </c>
      <c r="F52" s="25" t="s">
        <v>236</v>
      </c>
    </row>
    <row r="53" spans="1:6" ht="15.6" x14ac:dyDescent="0.3">
      <c r="A53" s="55" t="s">
        <v>226</v>
      </c>
      <c r="B53" s="22" t="s">
        <v>142</v>
      </c>
      <c r="C53" s="26">
        <v>38179</v>
      </c>
      <c r="D53" s="24" t="s">
        <v>180</v>
      </c>
      <c r="E53" s="24" t="s">
        <v>130</v>
      </c>
      <c r="F53" s="25" t="s">
        <v>237</v>
      </c>
    </row>
    <row r="54" spans="1:6" ht="15.6" x14ac:dyDescent="0.3">
      <c r="A54" s="55" t="s">
        <v>227</v>
      </c>
      <c r="B54" s="22" t="s">
        <v>228</v>
      </c>
      <c r="C54" s="26">
        <v>38023</v>
      </c>
      <c r="D54" s="24" t="s">
        <v>180</v>
      </c>
      <c r="E54" s="24" t="s">
        <v>130</v>
      </c>
      <c r="F54" s="28" t="s">
        <v>44</v>
      </c>
    </row>
    <row r="55" spans="1:6" ht="15.6" x14ac:dyDescent="0.3">
      <c r="A55" s="55" t="s">
        <v>229</v>
      </c>
      <c r="B55" s="22" t="s">
        <v>230</v>
      </c>
      <c r="C55" s="26">
        <v>36467</v>
      </c>
      <c r="D55" s="24" t="s">
        <v>180</v>
      </c>
      <c r="E55" s="24" t="s">
        <v>130</v>
      </c>
      <c r="F55" s="27" t="s">
        <v>176</v>
      </c>
    </row>
    <row r="56" spans="1:6" ht="15.6" x14ac:dyDescent="0.3">
      <c r="A56" s="55" t="s">
        <v>231</v>
      </c>
      <c r="B56" s="22" t="s">
        <v>232</v>
      </c>
      <c r="C56" s="26">
        <v>36463</v>
      </c>
      <c r="D56" s="24" t="s">
        <v>180</v>
      </c>
      <c r="E56" s="24" t="s">
        <v>130</v>
      </c>
      <c r="F56" s="27" t="s">
        <v>176</v>
      </c>
    </row>
    <row r="57" spans="1:6" ht="15.6" x14ac:dyDescent="0.3">
      <c r="A57" s="55" t="s">
        <v>231</v>
      </c>
      <c r="B57" s="22" t="s">
        <v>233</v>
      </c>
      <c r="C57" s="26">
        <v>37809</v>
      </c>
      <c r="D57" s="24" t="s">
        <v>180</v>
      </c>
      <c r="E57" s="24" t="s">
        <v>130</v>
      </c>
      <c r="F57" s="27" t="s">
        <v>176</v>
      </c>
    </row>
  </sheetData>
  <phoneticPr fontId="2" type="noConversion"/>
  <conditionalFormatting sqref="C43">
    <cfRule type="expression" dxfId="1" priority="1">
      <formula>AND(   #REF!&lt;&gt;"",   OR(IFERROR(LEN(C43)&lt;&gt;10,TRUE),     IFERROR(NOT(ISNUMBER(C43)),TRUE),     IFERROR(NOT(ISNUMBER(DATEVALUE(MID(C43,5,2)&amp;"."&amp;MID(C43,7,2)&amp;"."&amp;MID(C43,9,2)))),TRUE),     IFERROR(NOT(IF(      MOD(MID(C43,1,1)*3+MID(C43,2,1)*7+MID(C43,3,1)*9+MID(C43,5,1)*5+MID(C43,6,1)*8+MID(C43,7,1)*4+MID(C43,8,1)*2+MID(C43,9,1)*1+MID(C43,10,1)*6,11)=10,      MOD(MID(C43,1,1)*3+MID(C43,2,1)*7+MID(TEXT(_xlfn.NUMBERVALUE(MID(C43,3,2))+1,"#"),1,1)*9+MID(C43,5,1)*5+MID(C43,6,1)*8+MID(C43,7,1)*4+MID(C43,8,1)*2+MID(C43,9,1)*1+MID(C43,10,1)*6,11)=MID(TEXT(_xlfn.NUMBERVALUE(MID(C43,3,2))+1,"#"),1,2),      MOD(MID(C43,1,1)*3+MID(C43,2,1)*7+MID(C43,3,1)*9+MID(C43,5,1)*5+MID(C43,6,1)*8+MID(C43,7,1)*4+MID(C43,8,1)*2+MID(C43,9,1)*1+MID(C43,10,1)*6,11)=_xlfn.NUMBERVALUE(MID(C43,4,1))   )),TRUE)   ) )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0E0CE-9F65-4AA3-896C-253175112E3A}">
  <dimension ref="A1:J116"/>
  <sheetViews>
    <sheetView tabSelected="1" topLeftCell="A31" workbookViewId="0">
      <selection activeCell="F6" sqref="F6"/>
    </sheetView>
  </sheetViews>
  <sheetFormatPr baseColWidth="10" defaultRowHeight="14.4" x14ac:dyDescent="0.3"/>
  <cols>
    <col min="1" max="1" width="19.6640625" bestFit="1" customWidth="1"/>
    <col min="2" max="2" width="14.109375" bestFit="1" customWidth="1"/>
    <col min="4" max="4" width="10.6640625" bestFit="1" customWidth="1"/>
    <col min="5" max="5" width="11.6640625" bestFit="1" customWidth="1"/>
    <col min="6" max="6" width="42.33203125" bestFit="1" customWidth="1"/>
    <col min="7" max="7" width="37.21875" customWidth="1"/>
  </cols>
  <sheetData>
    <row r="1" spans="1:10" x14ac:dyDescent="0.3">
      <c r="A1" s="2" t="s">
        <v>38</v>
      </c>
      <c r="B1" s="2" t="s">
        <v>39</v>
      </c>
      <c r="C1" s="18" t="s">
        <v>136</v>
      </c>
      <c r="D1" s="2" t="s">
        <v>40</v>
      </c>
      <c r="E1" s="2" t="s">
        <v>52</v>
      </c>
      <c r="F1" s="2" t="s">
        <v>53</v>
      </c>
      <c r="H1" t="s">
        <v>239</v>
      </c>
      <c r="I1" t="s">
        <v>180</v>
      </c>
      <c r="J1" t="s">
        <v>41</v>
      </c>
    </row>
    <row r="2" spans="1:10" x14ac:dyDescent="0.3">
      <c r="A2" s="1" t="s">
        <v>0</v>
      </c>
      <c r="B2" s="1" t="s">
        <v>1</v>
      </c>
      <c r="C2" s="9">
        <v>38838</v>
      </c>
      <c r="D2" s="2" t="s">
        <v>41</v>
      </c>
      <c r="E2" s="2" t="s">
        <v>217</v>
      </c>
      <c r="F2" s="13" t="s">
        <v>191</v>
      </c>
      <c r="G2" t="str" cm="1">
        <f t="array" ref="G2:G27">_xlfn.UNIQUE(F2:F2110)</f>
        <v>UFG Sparkasse Grieskirchen / Pötting</v>
      </c>
      <c r="H2">
        <f>COUNTIFS($F$2:$F$116,(G2))</f>
        <v>10</v>
      </c>
      <c r="I2">
        <f>COUNTIFS($F$2:$F$116,(G2),($D$2:$D$116),("Frauen"))</f>
        <v>3</v>
      </c>
      <c r="J2">
        <f>COUNTIFS($F$2:$F$116,(G2),($D$2:$D$116),("Männer"))</f>
        <v>7</v>
      </c>
    </row>
    <row r="3" spans="1:10" x14ac:dyDescent="0.3">
      <c r="A3" s="34" t="s">
        <v>0</v>
      </c>
      <c r="B3" s="34" t="s">
        <v>181</v>
      </c>
      <c r="C3" s="39">
        <v>38805</v>
      </c>
      <c r="D3" s="34" t="s">
        <v>180</v>
      </c>
      <c r="E3" s="2" t="s">
        <v>42</v>
      </c>
      <c r="F3" s="34" t="s">
        <v>173</v>
      </c>
      <c r="G3" t="str">
        <v>Union Raiffeisen St.Veit</v>
      </c>
      <c r="H3">
        <f>COUNTIFS(F3:F116,(G3))</f>
        <v>7</v>
      </c>
      <c r="I3">
        <f>COUNTIFS($F$2:$F$116,(G3),($D$2:$D$116),("Frauen"))</f>
        <v>7</v>
      </c>
      <c r="J3">
        <f>COUNTIFS($F$2:$F$116,(G3),($D$2:$D$116),("Männer"))</f>
        <v>0</v>
      </c>
    </row>
    <row r="4" spans="1:10" x14ac:dyDescent="0.3">
      <c r="A4" s="34" t="s">
        <v>165</v>
      </c>
      <c r="B4" s="34" t="s">
        <v>166</v>
      </c>
      <c r="C4" s="39">
        <v>40074</v>
      </c>
      <c r="D4" s="34" t="s">
        <v>180</v>
      </c>
      <c r="E4" s="34" t="s">
        <v>83</v>
      </c>
      <c r="F4" s="34" t="s">
        <v>174</v>
      </c>
      <c r="G4" t="str">
        <v>Union Arnreit</v>
      </c>
      <c r="H4">
        <f>COUNTIFS(F4:F116,(G4))</f>
        <v>7</v>
      </c>
      <c r="I4">
        <f>COUNTIFS($F$2:$F$116,(G4),($D$2:$D$116),("Frauen"))</f>
        <v>7</v>
      </c>
      <c r="J4">
        <f>COUNTIFS($F$2:$F$116,(G4),($D$2:$D$116),("Männer"))</f>
        <v>0</v>
      </c>
    </row>
    <row r="5" spans="1:10" x14ac:dyDescent="0.3">
      <c r="A5" s="1" t="s">
        <v>2</v>
      </c>
      <c r="B5" s="2" t="s">
        <v>3</v>
      </c>
      <c r="C5" s="9">
        <v>39121</v>
      </c>
      <c r="D5" s="2" t="s">
        <v>41</v>
      </c>
      <c r="E5" s="2" t="s">
        <v>42</v>
      </c>
      <c r="F5" s="38" t="s">
        <v>43</v>
      </c>
      <c r="G5" t="str">
        <v>Sportunion Perchtoldsdorf</v>
      </c>
      <c r="H5">
        <f>COUNTIFS(F5:F117,(G5))</f>
        <v>7</v>
      </c>
      <c r="I5">
        <f>COUNTIFS($F$2:$F$116,(G5),($D$2:$D$116),("Frauen"))</f>
        <v>2</v>
      </c>
      <c r="J5">
        <f>COUNTIFS($F$2:$F$116,(G5),($D$2:$D$116),("Männer"))</f>
        <v>5</v>
      </c>
    </row>
    <row r="6" spans="1:10" x14ac:dyDescent="0.3">
      <c r="A6" s="35" t="s">
        <v>218</v>
      </c>
      <c r="B6" s="35" t="s">
        <v>172</v>
      </c>
      <c r="C6" s="36">
        <v>37985</v>
      </c>
      <c r="D6" s="24" t="s">
        <v>180</v>
      </c>
      <c r="E6" s="24" t="s">
        <v>130</v>
      </c>
      <c r="F6" s="37" t="s">
        <v>234</v>
      </c>
      <c r="G6" t="str">
        <v>ASKÖ Laakirchen</v>
      </c>
      <c r="H6">
        <f>COUNTIFS(F6:F118,(G6))</f>
        <v>1</v>
      </c>
      <c r="I6">
        <f>COUNTIFS($F$2:$F$116,(G6),($D$2:$D$116),("Frauen"))</f>
        <v>1</v>
      </c>
      <c r="J6">
        <f>COUNTIFS($F$2:$F$116,(G6),($D$2:$D$116),("Männer"))</f>
        <v>0</v>
      </c>
    </row>
    <row r="7" spans="1:10" x14ac:dyDescent="0.3">
      <c r="A7" s="2" t="s">
        <v>89</v>
      </c>
      <c r="B7" s="2" t="s">
        <v>90</v>
      </c>
      <c r="C7" s="8" t="s">
        <v>135</v>
      </c>
      <c r="D7" s="2" t="s">
        <v>41</v>
      </c>
      <c r="E7" s="2" t="s">
        <v>130</v>
      </c>
      <c r="F7" s="38" t="s">
        <v>47</v>
      </c>
      <c r="G7" t="str">
        <v>TV HAKA Wohnplan Enns</v>
      </c>
      <c r="H7">
        <f>COUNTIFS(F7:F119,(G7))</f>
        <v>9</v>
      </c>
      <c r="I7">
        <f>COUNTIFS($F$2:$F$116,(G7),($D$2:$D$116),("Frauen"))</f>
        <v>0</v>
      </c>
      <c r="J7">
        <f>COUNTIFS($F$2:$F$116,(G7),($D$2:$D$116),("Männer"))</f>
        <v>9</v>
      </c>
    </row>
    <row r="8" spans="1:10" x14ac:dyDescent="0.3">
      <c r="A8" s="1" t="s">
        <v>4</v>
      </c>
      <c r="B8" s="2" t="s">
        <v>5</v>
      </c>
      <c r="C8" s="9">
        <v>38954</v>
      </c>
      <c r="D8" s="2" t="s">
        <v>41</v>
      </c>
      <c r="E8" s="2" t="s">
        <v>42</v>
      </c>
      <c r="F8" s="53" t="s">
        <v>44</v>
      </c>
      <c r="G8" t="str">
        <v>DSG UKJ Froschberg</v>
      </c>
      <c r="H8">
        <f>COUNTIFS(F8:F120,(G8))</f>
        <v>14</v>
      </c>
      <c r="I8">
        <f>COUNTIFS($F$2:$F$116,(G8),($D$2:$D$116),("Frauen"))</f>
        <v>5</v>
      </c>
      <c r="J8">
        <f>COUNTIFS($F$2:$F$116,(G8),($D$2:$D$116),("Männer"))</f>
        <v>9</v>
      </c>
    </row>
    <row r="9" spans="1:10" x14ac:dyDescent="0.3">
      <c r="A9" s="2" t="s">
        <v>91</v>
      </c>
      <c r="B9" s="2" t="s">
        <v>92</v>
      </c>
      <c r="C9" s="9">
        <v>37794</v>
      </c>
      <c r="D9" s="2" t="s">
        <v>41</v>
      </c>
      <c r="E9" s="2" t="s">
        <v>130</v>
      </c>
      <c r="F9" s="53" t="s">
        <v>44</v>
      </c>
      <c r="G9" t="str">
        <v>DSG SU Hirschbach</v>
      </c>
      <c r="H9">
        <f>COUNTIFS(F9:F121,(G9))</f>
        <v>2</v>
      </c>
      <c r="I9">
        <f>COUNTIFS($F$2:$F$116,(G9),($D$2:$D$116),("Frauen"))</f>
        <v>0</v>
      </c>
      <c r="J9">
        <f>COUNTIFS($F$2:$F$116,(G9),($D$2:$D$116),("Männer"))</f>
        <v>2</v>
      </c>
    </row>
    <row r="10" spans="1:10" x14ac:dyDescent="0.3">
      <c r="A10" s="6" t="s">
        <v>137</v>
      </c>
      <c r="B10" s="6" t="s">
        <v>138</v>
      </c>
      <c r="C10" s="40">
        <v>39423</v>
      </c>
      <c r="D10" s="6" t="s">
        <v>180</v>
      </c>
      <c r="E10" s="2" t="s">
        <v>42</v>
      </c>
      <c r="F10" s="6" t="s">
        <v>44</v>
      </c>
      <c r="G10" t="str">
        <v>TS Deutschlandsberg</v>
      </c>
      <c r="H10">
        <f>COUNTIFS(F10:F122,(G10))</f>
        <v>1</v>
      </c>
      <c r="I10">
        <f>COUNTIFS($F$2:$F$116,(G10),($D$2:$D$116),("Frauen"))</f>
        <v>1</v>
      </c>
      <c r="J10">
        <f>COUNTIFS($F$2:$F$116,(G10),($D$2:$D$116),("Männer"))</f>
        <v>0</v>
      </c>
    </row>
    <row r="11" spans="1:10" x14ac:dyDescent="0.3">
      <c r="A11" s="6" t="s">
        <v>54</v>
      </c>
      <c r="B11" s="6" t="s">
        <v>24</v>
      </c>
      <c r="C11" s="20">
        <v>40068</v>
      </c>
      <c r="D11" s="2" t="s">
        <v>41</v>
      </c>
      <c r="E11" s="2" t="s">
        <v>83</v>
      </c>
      <c r="F11" s="38" t="s">
        <v>51</v>
      </c>
      <c r="G11" t="str">
        <v>Union Reichenthal</v>
      </c>
      <c r="H11">
        <f>COUNTIFS(F11:F123,(G11))</f>
        <v>2</v>
      </c>
      <c r="I11">
        <f>COUNTIFS($F$2:$F$116,(G11),($D$2:$D$116),("Frauen"))</f>
        <v>2</v>
      </c>
      <c r="J11">
        <f>COUNTIFS($F$2:$F$116,(G11),($D$2:$D$116),("Männer"))</f>
        <v>0</v>
      </c>
    </row>
    <row r="12" spans="1:10" x14ac:dyDescent="0.3">
      <c r="A12" s="2" t="s">
        <v>93</v>
      </c>
      <c r="B12" s="2" t="s">
        <v>77</v>
      </c>
      <c r="C12" s="8" t="s">
        <v>118</v>
      </c>
      <c r="D12" s="2" t="s">
        <v>41</v>
      </c>
      <c r="E12" s="2" t="s">
        <v>130</v>
      </c>
      <c r="F12" s="13" t="s">
        <v>191</v>
      </c>
      <c r="G12" t="str">
        <v>Union Haidlmair Schwingenschuh Nussbach</v>
      </c>
      <c r="H12">
        <f>COUNTIFS(F12:F124,(G12))</f>
        <v>6</v>
      </c>
      <c r="I12">
        <f>COUNTIFS($F$2:$F$116,(G12),($D$2:$D$116),("Frauen"))</f>
        <v>4</v>
      </c>
      <c r="J12">
        <f>COUNTIFS($F$2:$F$116,(G12),($D$2:$D$116),("Männer"))</f>
        <v>2</v>
      </c>
    </row>
    <row r="13" spans="1:10" x14ac:dyDescent="0.3">
      <c r="A13" s="2" t="s">
        <v>94</v>
      </c>
      <c r="B13" s="2" t="s">
        <v>22</v>
      </c>
      <c r="C13" s="8" t="s">
        <v>119</v>
      </c>
      <c r="D13" s="2" t="s">
        <v>41</v>
      </c>
      <c r="E13" s="2" t="s">
        <v>130</v>
      </c>
      <c r="F13" s="13" t="s">
        <v>191</v>
      </c>
      <c r="G13" t="str">
        <v>UNION Compact Freistadt</v>
      </c>
      <c r="H13">
        <f>COUNTIFS(F13:F125,(G13))</f>
        <v>17</v>
      </c>
      <c r="I13">
        <f>COUNTIFS($F$2:$F$116,(G13),($D$2:$D$116),("Frauen"))</f>
        <v>10</v>
      </c>
      <c r="J13">
        <f>COUNTIFS($F$2:$F$116,(G13),($D$2:$D$116),("Männer"))</f>
        <v>7</v>
      </c>
    </row>
    <row r="14" spans="1:10" x14ac:dyDescent="0.3">
      <c r="A14" s="6" t="s">
        <v>55</v>
      </c>
      <c r="B14" s="6" t="s">
        <v>56</v>
      </c>
      <c r="C14" s="20">
        <v>39899</v>
      </c>
      <c r="D14" s="2" t="s">
        <v>41</v>
      </c>
      <c r="E14" s="2" t="s">
        <v>83</v>
      </c>
      <c r="F14" s="38" t="s">
        <v>43</v>
      </c>
      <c r="G14" t="str">
        <v>Union Waldburg</v>
      </c>
      <c r="H14">
        <f>COUNTIFS(F14:F126,(G14))</f>
        <v>1</v>
      </c>
      <c r="I14">
        <f>COUNTIFS($F$2:$F$116,(G14),($D$2:$D$116),("Frauen"))</f>
        <v>0</v>
      </c>
      <c r="J14">
        <f>COUNTIFS($F$2:$F$116,(G14),($D$2:$D$116),("Männer"))</f>
        <v>1</v>
      </c>
    </row>
    <row r="15" spans="1:10" x14ac:dyDescent="0.3">
      <c r="A15" s="2" t="s">
        <v>6</v>
      </c>
      <c r="B15" s="2" t="s">
        <v>7</v>
      </c>
      <c r="C15" s="9">
        <v>39306</v>
      </c>
      <c r="D15" s="2" t="s">
        <v>41</v>
      </c>
      <c r="E15" s="2" t="s">
        <v>42</v>
      </c>
      <c r="F15" s="53" t="s">
        <v>44</v>
      </c>
      <c r="G15" t="str">
        <v>SVMM Frohnleiten</v>
      </c>
      <c r="H15">
        <f>COUNTIFS(F15:F127,(G15))</f>
        <v>2</v>
      </c>
      <c r="I15">
        <f>COUNTIFS($F$2:$F$116,(G15),($D$2:$D$116),("Frauen"))</f>
        <v>0</v>
      </c>
      <c r="J15">
        <f>COUNTIFS($F$2:$F$116,(G15),($D$2:$D$116),("Männer"))</f>
        <v>2</v>
      </c>
    </row>
    <row r="16" spans="1:10" x14ac:dyDescent="0.3">
      <c r="A16" s="6" t="s">
        <v>57</v>
      </c>
      <c r="B16" s="6" t="s">
        <v>14</v>
      </c>
      <c r="C16" s="20">
        <v>39895</v>
      </c>
      <c r="D16" s="2" t="s">
        <v>41</v>
      </c>
      <c r="E16" s="2" t="s">
        <v>83</v>
      </c>
      <c r="F16" s="13" t="s">
        <v>191</v>
      </c>
      <c r="G16" t="str">
        <v>Tigers Vöcklabruck</v>
      </c>
      <c r="H16">
        <f>COUNTIFS(F16:F128,(G16))</f>
        <v>6</v>
      </c>
      <c r="I16">
        <f>COUNTIFS($F$2:$F$116,(G16),($D$2:$D$116),("Frauen"))</f>
        <v>0</v>
      </c>
      <c r="J16">
        <f>COUNTIFS($F$2:$F$116,(G16),($D$2:$D$116),("Männer"))</f>
        <v>6</v>
      </c>
    </row>
    <row r="17" spans="1:10" x14ac:dyDescent="0.3">
      <c r="A17" s="37" t="s">
        <v>219</v>
      </c>
      <c r="B17" s="35" t="s">
        <v>150</v>
      </c>
      <c r="C17" s="44">
        <v>35466</v>
      </c>
      <c r="D17" s="24" t="s">
        <v>180</v>
      </c>
      <c r="E17" s="24" t="s">
        <v>130</v>
      </c>
      <c r="F17" s="50" t="s">
        <v>174</v>
      </c>
      <c r="G17" t="str">
        <v>SU Sparkasse Kufstein</v>
      </c>
      <c r="H17">
        <f>COUNTIFS(F17:F129,(G17))</f>
        <v>3</v>
      </c>
      <c r="I17">
        <f>COUNTIFS($F$2:$F$116,(G17),($D$2:$D$116),("Frauen"))</f>
        <v>0</v>
      </c>
      <c r="J17">
        <f>COUNTIFS($F$2:$F$116,(G17),($D$2:$D$116),("Männer"))</f>
        <v>3</v>
      </c>
    </row>
    <row r="18" spans="1:10" x14ac:dyDescent="0.3">
      <c r="A18" s="6" t="s">
        <v>167</v>
      </c>
      <c r="B18" s="6" t="s">
        <v>163</v>
      </c>
      <c r="C18" s="40">
        <v>39333</v>
      </c>
      <c r="D18" s="34" t="s">
        <v>180</v>
      </c>
      <c r="E18" s="2" t="s">
        <v>42</v>
      </c>
      <c r="F18" s="6" t="s">
        <v>174</v>
      </c>
      <c r="G18" t="str">
        <v>TV Würth Böheimkirchen</v>
      </c>
      <c r="H18">
        <f>COUNTIFS(F18:F130,(G18))</f>
        <v>1</v>
      </c>
      <c r="I18">
        <f>COUNTIFS($F$2:$F$116,(G18),($D$2:$D$116),("Frauen"))</f>
        <v>0</v>
      </c>
      <c r="J18">
        <f>COUNTIFS($F$2:$F$116,(G18),($D$2:$D$116),("Männer"))</f>
        <v>1</v>
      </c>
    </row>
    <row r="19" spans="1:10" x14ac:dyDescent="0.3">
      <c r="A19" s="6" t="s">
        <v>153</v>
      </c>
      <c r="B19" s="6" t="s">
        <v>154</v>
      </c>
      <c r="C19" s="40">
        <v>39436</v>
      </c>
      <c r="D19" s="6" t="s">
        <v>180</v>
      </c>
      <c r="E19" s="2" t="s">
        <v>42</v>
      </c>
      <c r="F19" s="6" t="s">
        <v>178</v>
      </c>
      <c r="G19" t="str">
        <v>FBC ASKÖ Linz AG Urfahr</v>
      </c>
      <c r="H19">
        <f>COUNTIFS(F19:F131,(G19))</f>
        <v>4</v>
      </c>
      <c r="I19">
        <f>COUNTIFS($F$2:$F$116,(G19),($D$2:$D$116),("Frauen"))</f>
        <v>3</v>
      </c>
      <c r="J19">
        <f>COUNTIFS($F$2:$F$116,(G19),($D$2:$D$116),("Männer"))</f>
        <v>1</v>
      </c>
    </row>
    <row r="20" spans="1:10" x14ac:dyDescent="0.3">
      <c r="A20" s="6" t="s">
        <v>58</v>
      </c>
      <c r="B20" s="6" t="s">
        <v>59</v>
      </c>
      <c r="C20" s="20">
        <v>39617</v>
      </c>
      <c r="D20" s="2" t="s">
        <v>41</v>
      </c>
      <c r="E20" s="2" t="s">
        <v>83</v>
      </c>
      <c r="F20" s="53" t="s">
        <v>44</v>
      </c>
      <c r="G20" t="str">
        <v>SVD Diepoldsau-Schmitter</v>
      </c>
      <c r="H20">
        <f>COUNTIFS(F20:F132,(G20))</f>
        <v>1</v>
      </c>
      <c r="I20">
        <f>COUNTIFS($F$2:$F$116,(G20),($D$2:$D$116),("Frauen"))</f>
        <v>0</v>
      </c>
      <c r="J20">
        <f>COUNTIFS($F$2:$F$116,(G20),($D$2:$D$116),("Männer"))</f>
        <v>1</v>
      </c>
    </row>
    <row r="21" spans="1:10" x14ac:dyDescent="0.3">
      <c r="A21" s="32" t="s">
        <v>182</v>
      </c>
      <c r="B21" s="32" t="s">
        <v>158</v>
      </c>
      <c r="C21" s="33">
        <v>38414</v>
      </c>
      <c r="D21" s="34" t="s">
        <v>180</v>
      </c>
      <c r="E21" s="2" t="s">
        <v>42</v>
      </c>
      <c r="F21" s="32" t="s">
        <v>183</v>
      </c>
      <c r="G21" t="str">
        <v>FBV Grieskirchen</v>
      </c>
      <c r="H21">
        <f>COUNTIFS(F21:F133,(G21))</f>
        <v>2</v>
      </c>
      <c r="I21">
        <f>COUNTIFS($F$2:$F$116,(G21),($D$2:$D$116),("Frauen"))</f>
        <v>2</v>
      </c>
      <c r="J21">
        <f>COUNTIFS($F$2:$F$116,(G21),($D$2:$D$116),("Männer"))</f>
        <v>0</v>
      </c>
    </row>
    <row r="22" spans="1:10" x14ac:dyDescent="0.3">
      <c r="A22" s="37" t="s">
        <v>220</v>
      </c>
      <c r="B22" s="35" t="s">
        <v>160</v>
      </c>
      <c r="C22" s="44">
        <v>36356</v>
      </c>
      <c r="D22" s="24" t="s">
        <v>180</v>
      </c>
      <c r="E22" s="24" t="s">
        <v>130</v>
      </c>
      <c r="F22" s="34" t="s">
        <v>201</v>
      </c>
      <c r="G22" t="str">
        <v>Union Münzbach</v>
      </c>
      <c r="H22">
        <f>COUNTIFS(F22:F134,(G22))</f>
        <v>1</v>
      </c>
      <c r="I22">
        <f>COUNTIFS($F$2:$F$116,(G22),($D$2:$D$116),("Frauen"))</f>
        <v>1</v>
      </c>
      <c r="J22">
        <f>COUNTIFS($F$2:$F$116,(G22),($D$2:$D$116),("Männer"))</f>
        <v>0</v>
      </c>
    </row>
    <row r="23" spans="1:10" x14ac:dyDescent="0.3">
      <c r="A23" s="2" t="s">
        <v>95</v>
      </c>
      <c r="B23" s="2" t="s">
        <v>96</v>
      </c>
      <c r="C23" s="8" t="s">
        <v>120</v>
      </c>
      <c r="D23" s="2" t="s">
        <v>41</v>
      </c>
      <c r="E23" s="2" t="s">
        <v>130</v>
      </c>
      <c r="F23" s="38" t="s">
        <v>47</v>
      </c>
      <c r="G23" t="str">
        <v>Wolkersdorf</v>
      </c>
      <c r="H23">
        <f>COUNTIFS(F23:F135,(G23))</f>
        <v>1</v>
      </c>
      <c r="I23">
        <f>COUNTIFS($F$2:$F$116,(G23),($D$2:$D$116),("Frauen"))</f>
        <v>1</v>
      </c>
      <c r="J23">
        <f>COUNTIFS($F$2:$F$116,(G23),($D$2:$D$116),("Männer"))</f>
        <v>0</v>
      </c>
    </row>
    <row r="24" spans="1:10" x14ac:dyDescent="0.3">
      <c r="A24" s="1" t="s">
        <v>8</v>
      </c>
      <c r="B24" s="2" t="s">
        <v>9</v>
      </c>
      <c r="C24" s="9">
        <v>39034</v>
      </c>
      <c r="D24" s="2" t="s">
        <v>41</v>
      </c>
      <c r="E24" s="2" t="s">
        <v>217</v>
      </c>
      <c r="F24" s="51" t="s">
        <v>45</v>
      </c>
      <c r="G24" t="str">
        <v>Ulrichsberg</v>
      </c>
      <c r="H24">
        <f>COUNTIFS(F24:F136,(G24))</f>
        <v>1</v>
      </c>
      <c r="I24">
        <f>COUNTIFS($F$2:$F$116,(G24),($D$2:$D$116),("Frauen"))</f>
        <v>1</v>
      </c>
      <c r="J24">
        <f>COUNTIFS($F$2:$F$116,(G24),($D$2:$D$116),("Männer"))</f>
        <v>0</v>
      </c>
    </row>
    <row r="25" spans="1:10" x14ac:dyDescent="0.3">
      <c r="A25" s="2" t="s">
        <v>8</v>
      </c>
      <c r="B25" s="2" t="s">
        <v>9</v>
      </c>
      <c r="C25" s="9">
        <v>39034</v>
      </c>
      <c r="D25" s="2" t="s">
        <v>41</v>
      </c>
      <c r="E25" s="2" t="s">
        <v>130</v>
      </c>
      <c r="F25" s="51" t="s">
        <v>45</v>
      </c>
      <c r="G25" t="str">
        <v>ÖTB Drösing</v>
      </c>
      <c r="H25">
        <f>COUNTIFS(F25:F137,(G25))</f>
        <v>1</v>
      </c>
      <c r="I25">
        <f>COUNTIFS($F$2:$F$116,(G25),($D$2:$D$116),("Frauen"))</f>
        <v>0</v>
      </c>
      <c r="J25">
        <f>COUNTIFS($F$2:$F$116,(G25),($D$2:$D$116),("Männer"))</f>
        <v>1</v>
      </c>
    </row>
    <row r="26" spans="1:10" x14ac:dyDescent="0.3">
      <c r="A26" s="6" t="s">
        <v>60</v>
      </c>
      <c r="B26" s="6" t="s">
        <v>56</v>
      </c>
      <c r="C26" s="20">
        <v>39726</v>
      </c>
      <c r="D26" s="2" t="s">
        <v>41</v>
      </c>
      <c r="E26" s="2" t="s">
        <v>83</v>
      </c>
      <c r="F26" s="38" t="s">
        <v>43</v>
      </c>
      <c r="G26" t="str">
        <v>SC Laa Faustball</v>
      </c>
      <c r="H26">
        <f>COUNTIFS(F26:F138,(G26))</f>
        <v>1</v>
      </c>
      <c r="I26">
        <f>COUNTIFS($F$2:$F$116,(G26),($D$2:$D$116),("Frauen"))</f>
        <v>0</v>
      </c>
      <c r="J26">
        <f>COUNTIFS($F$2:$F$116,(G26),($D$2:$D$116),("Männer"))</f>
        <v>1</v>
      </c>
    </row>
    <row r="27" spans="1:10" x14ac:dyDescent="0.3">
      <c r="A27" s="34" t="s">
        <v>203</v>
      </c>
      <c r="B27" s="34" t="s">
        <v>204</v>
      </c>
      <c r="C27" s="39">
        <v>40197</v>
      </c>
      <c r="D27" s="34" t="s">
        <v>180</v>
      </c>
      <c r="E27" s="34" t="s">
        <v>83</v>
      </c>
      <c r="F27" s="34" t="s">
        <v>173</v>
      </c>
      <c r="G27">
        <v>0</v>
      </c>
    </row>
    <row r="28" spans="1:10" x14ac:dyDescent="0.3">
      <c r="A28" s="34" t="s">
        <v>139</v>
      </c>
      <c r="B28" s="34" t="s">
        <v>140</v>
      </c>
      <c r="C28" s="39">
        <v>39828</v>
      </c>
      <c r="D28" s="34" t="s">
        <v>180</v>
      </c>
      <c r="E28" s="34" t="s">
        <v>83</v>
      </c>
      <c r="F28" s="34" t="s">
        <v>173</v>
      </c>
      <c r="H28">
        <f>SUM(H2:H27)</f>
        <v>108</v>
      </c>
      <c r="I28">
        <f>SUM(I2:I27)</f>
        <v>50</v>
      </c>
      <c r="J28">
        <f>SUM(J2:J27)</f>
        <v>58</v>
      </c>
    </row>
    <row r="29" spans="1:10" x14ac:dyDescent="0.3">
      <c r="A29" s="6" t="s">
        <v>61</v>
      </c>
      <c r="B29" s="6" t="s">
        <v>62</v>
      </c>
      <c r="C29" s="20">
        <v>39890</v>
      </c>
      <c r="D29" s="2" t="s">
        <v>41</v>
      </c>
      <c r="E29" s="2" t="s">
        <v>83</v>
      </c>
      <c r="F29" s="38" t="s">
        <v>86</v>
      </c>
    </row>
    <row r="30" spans="1:10" x14ac:dyDescent="0.3">
      <c r="A30" s="2" t="s">
        <v>97</v>
      </c>
      <c r="B30" s="2" t="s">
        <v>98</v>
      </c>
      <c r="C30" s="8" t="s">
        <v>121</v>
      </c>
      <c r="D30" s="2" t="s">
        <v>41</v>
      </c>
      <c r="E30" s="2" t="s">
        <v>130</v>
      </c>
      <c r="F30" s="51" t="s">
        <v>45</v>
      </c>
    </row>
    <row r="31" spans="1:10" x14ac:dyDescent="0.3">
      <c r="A31" s="2" t="s">
        <v>99</v>
      </c>
      <c r="B31" s="2" t="s">
        <v>100</v>
      </c>
      <c r="C31" s="8" t="s">
        <v>122</v>
      </c>
      <c r="D31" s="2" t="s">
        <v>41</v>
      </c>
      <c r="E31" s="2" t="s">
        <v>130</v>
      </c>
      <c r="F31" s="38" t="s">
        <v>47</v>
      </c>
    </row>
    <row r="32" spans="1:10" x14ac:dyDescent="0.3">
      <c r="A32" s="2" t="s">
        <v>101</v>
      </c>
      <c r="B32" s="2" t="s">
        <v>102</v>
      </c>
      <c r="C32" s="9">
        <v>35289</v>
      </c>
      <c r="D32" s="2" t="s">
        <v>41</v>
      </c>
      <c r="E32" s="2" t="s">
        <v>130</v>
      </c>
      <c r="F32" s="38" t="s">
        <v>47</v>
      </c>
    </row>
    <row r="33" spans="1:6" x14ac:dyDescent="0.3">
      <c r="A33" s="2" t="s">
        <v>10</v>
      </c>
      <c r="B33" s="2" t="s">
        <v>11</v>
      </c>
      <c r="C33" s="9">
        <v>39240</v>
      </c>
      <c r="D33" s="2" t="s">
        <v>41</v>
      </c>
      <c r="E33" s="2" t="s">
        <v>42</v>
      </c>
      <c r="F33" s="38" t="s">
        <v>46</v>
      </c>
    </row>
    <row r="34" spans="1:6" x14ac:dyDescent="0.3">
      <c r="A34" s="2" t="s">
        <v>103</v>
      </c>
      <c r="B34" s="2" t="s">
        <v>104</v>
      </c>
      <c r="C34" s="8" t="s">
        <v>123</v>
      </c>
      <c r="D34" s="2" t="s">
        <v>41</v>
      </c>
      <c r="E34" s="2" t="s">
        <v>130</v>
      </c>
      <c r="F34" s="54" t="s">
        <v>44</v>
      </c>
    </row>
    <row r="35" spans="1:6" x14ac:dyDescent="0.3">
      <c r="A35" s="1" t="s">
        <v>12</v>
      </c>
      <c r="B35" s="1" t="s">
        <v>15</v>
      </c>
      <c r="C35" s="9">
        <v>38368</v>
      </c>
      <c r="D35" s="2" t="s">
        <v>41</v>
      </c>
      <c r="E35" s="2" t="s">
        <v>217</v>
      </c>
      <c r="F35" s="2" t="s">
        <v>48</v>
      </c>
    </row>
    <row r="36" spans="1:6" x14ac:dyDescent="0.3">
      <c r="A36" s="2" t="s">
        <v>12</v>
      </c>
      <c r="B36" s="2" t="s">
        <v>13</v>
      </c>
      <c r="C36" s="9">
        <v>39231</v>
      </c>
      <c r="D36" s="2" t="s">
        <v>41</v>
      </c>
      <c r="E36" s="2" t="s">
        <v>42</v>
      </c>
      <c r="F36" s="38" t="s">
        <v>47</v>
      </c>
    </row>
    <row r="37" spans="1:6" x14ac:dyDescent="0.3">
      <c r="A37" s="2" t="s">
        <v>12</v>
      </c>
      <c r="B37" s="1" t="s">
        <v>14</v>
      </c>
      <c r="C37" s="9">
        <v>39231</v>
      </c>
      <c r="D37" s="2" t="s">
        <v>41</v>
      </c>
      <c r="E37" s="2" t="s">
        <v>42</v>
      </c>
      <c r="F37" s="38" t="s">
        <v>47</v>
      </c>
    </row>
    <row r="38" spans="1:6" x14ac:dyDescent="0.3">
      <c r="A38" s="37" t="s">
        <v>221</v>
      </c>
      <c r="B38" s="35" t="s">
        <v>222</v>
      </c>
      <c r="C38" s="44">
        <v>37233</v>
      </c>
      <c r="D38" s="24" t="s">
        <v>180</v>
      </c>
      <c r="E38" s="24" t="s">
        <v>130</v>
      </c>
      <c r="F38" s="34" t="s">
        <v>201</v>
      </c>
    </row>
    <row r="39" spans="1:6" x14ac:dyDescent="0.3">
      <c r="A39" s="41" t="s">
        <v>155</v>
      </c>
      <c r="B39" s="41" t="s">
        <v>156</v>
      </c>
      <c r="C39" s="40">
        <v>39352</v>
      </c>
      <c r="D39" s="6" t="s">
        <v>180</v>
      </c>
      <c r="E39" s="2" t="s">
        <v>217</v>
      </c>
      <c r="F39" s="51" t="s">
        <v>45</v>
      </c>
    </row>
    <row r="40" spans="1:6" x14ac:dyDescent="0.3">
      <c r="A40" s="2" t="s">
        <v>16</v>
      </c>
      <c r="B40" s="2" t="s">
        <v>17</v>
      </c>
      <c r="C40" s="9">
        <v>39328</v>
      </c>
      <c r="D40" s="2" t="s">
        <v>41</v>
      </c>
      <c r="E40" s="2" t="s">
        <v>42</v>
      </c>
      <c r="F40" s="38" t="s">
        <v>49</v>
      </c>
    </row>
    <row r="41" spans="1:6" x14ac:dyDescent="0.3">
      <c r="A41" s="34" t="s">
        <v>141</v>
      </c>
      <c r="B41" s="34" t="s">
        <v>142</v>
      </c>
      <c r="C41" s="39">
        <v>40074</v>
      </c>
      <c r="D41" s="34" t="s">
        <v>180</v>
      </c>
      <c r="E41" s="34" t="s">
        <v>83</v>
      </c>
      <c r="F41" s="34" t="s">
        <v>174</v>
      </c>
    </row>
    <row r="42" spans="1:6" x14ac:dyDescent="0.3">
      <c r="A42" s="6" t="s">
        <v>63</v>
      </c>
      <c r="B42" s="6" t="s">
        <v>64</v>
      </c>
      <c r="C42" s="20">
        <v>39578</v>
      </c>
      <c r="D42" s="2" t="s">
        <v>41</v>
      </c>
      <c r="E42" s="2" t="s">
        <v>83</v>
      </c>
      <c r="F42" s="49" t="s">
        <v>85</v>
      </c>
    </row>
    <row r="43" spans="1:6" x14ac:dyDescent="0.3">
      <c r="A43" s="46" t="s">
        <v>184</v>
      </c>
      <c r="B43" s="35" t="s">
        <v>185</v>
      </c>
      <c r="C43" s="47">
        <v>38487</v>
      </c>
      <c r="D43" s="24" t="s">
        <v>180</v>
      </c>
      <c r="E43" s="24" t="s">
        <v>130</v>
      </c>
      <c r="F43" s="34" t="s">
        <v>173</v>
      </c>
    </row>
    <row r="44" spans="1:6" x14ac:dyDescent="0.3">
      <c r="A44" s="34" t="s">
        <v>164</v>
      </c>
      <c r="B44" s="34" t="s">
        <v>142</v>
      </c>
      <c r="C44" s="39">
        <v>39563</v>
      </c>
      <c r="D44" s="34" t="s">
        <v>180</v>
      </c>
      <c r="E44" s="34" t="s">
        <v>83</v>
      </c>
      <c r="F44" s="51" t="s">
        <v>45</v>
      </c>
    </row>
    <row r="45" spans="1:6" x14ac:dyDescent="0.3">
      <c r="A45" s="34" t="s">
        <v>159</v>
      </c>
      <c r="B45" s="34" t="s">
        <v>160</v>
      </c>
      <c r="C45" s="39">
        <v>39724</v>
      </c>
      <c r="D45" s="34" t="s">
        <v>180</v>
      </c>
      <c r="E45" s="34" t="s">
        <v>83</v>
      </c>
      <c r="F45" s="34" t="s">
        <v>174</v>
      </c>
    </row>
    <row r="46" spans="1:6" x14ac:dyDescent="0.3">
      <c r="A46" s="32" t="s">
        <v>187</v>
      </c>
      <c r="B46" s="32" t="s">
        <v>188</v>
      </c>
      <c r="C46" s="33">
        <v>38651</v>
      </c>
      <c r="D46" s="6" t="s">
        <v>180</v>
      </c>
      <c r="E46" s="2" t="s">
        <v>42</v>
      </c>
      <c r="F46" s="32" t="s">
        <v>238</v>
      </c>
    </row>
    <row r="47" spans="1:6" x14ac:dyDescent="0.3">
      <c r="A47" s="6" t="s">
        <v>157</v>
      </c>
      <c r="B47" s="6" t="s">
        <v>158</v>
      </c>
      <c r="C47" s="40">
        <v>39445</v>
      </c>
      <c r="D47" s="34" t="s">
        <v>180</v>
      </c>
      <c r="E47" s="2" t="s">
        <v>42</v>
      </c>
      <c r="F47" s="6" t="s">
        <v>238</v>
      </c>
    </row>
    <row r="48" spans="1:6" x14ac:dyDescent="0.3">
      <c r="A48" s="2" t="s">
        <v>105</v>
      </c>
      <c r="B48" s="2" t="s">
        <v>90</v>
      </c>
      <c r="C48" s="8" t="s">
        <v>124</v>
      </c>
      <c r="D48" s="2" t="s">
        <v>41</v>
      </c>
      <c r="E48" s="2" t="s">
        <v>130</v>
      </c>
      <c r="F48" s="13" t="s">
        <v>191</v>
      </c>
    </row>
    <row r="49" spans="1:6" x14ac:dyDescent="0.3">
      <c r="A49" s="34" t="s">
        <v>161</v>
      </c>
      <c r="B49" s="34" t="s">
        <v>162</v>
      </c>
      <c r="C49" s="39">
        <v>39771</v>
      </c>
      <c r="D49" s="34" t="s">
        <v>180</v>
      </c>
      <c r="E49" s="34" t="s">
        <v>83</v>
      </c>
      <c r="F49" s="34" t="s">
        <v>173</v>
      </c>
    </row>
    <row r="50" spans="1:6" x14ac:dyDescent="0.3">
      <c r="A50" s="42" t="s">
        <v>143</v>
      </c>
      <c r="B50" s="35" t="s">
        <v>144</v>
      </c>
      <c r="C50" s="43">
        <v>39171</v>
      </c>
      <c r="D50" s="24" t="s">
        <v>180</v>
      </c>
      <c r="E50" s="24" t="s">
        <v>130</v>
      </c>
      <c r="F50" s="42" t="s">
        <v>44</v>
      </c>
    </row>
    <row r="51" spans="1:6" x14ac:dyDescent="0.3">
      <c r="A51" s="6" t="s">
        <v>65</v>
      </c>
      <c r="B51" s="6" t="s">
        <v>66</v>
      </c>
      <c r="C51" s="20">
        <v>39752</v>
      </c>
      <c r="D51" s="2" t="s">
        <v>41</v>
      </c>
      <c r="E51" s="2" t="s">
        <v>83</v>
      </c>
      <c r="F51" s="38" t="s">
        <v>47</v>
      </c>
    </row>
    <row r="52" spans="1:6" x14ac:dyDescent="0.3">
      <c r="A52" s="34" t="s">
        <v>205</v>
      </c>
      <c r="B52" s="34" t="s">
        <v>206</v>
      </c>
      <c r="C52" s="39">
        <v>39932</v>
      </c>
      <c r="D52" s="34" t="s">
        <v>180</v>
      </c>
      <c r="E52" s="34" t="s">
        <v>83</v>
      </c>
      <c r="F52" s="51" t="s">
        <v>45</v>
      </c>
    </row>
    <row r="53" spans="1:6" x14ac:dyDescent="0.3">
      <c r="A53" s="34" t="s">
        <v>146</v>
      </c>
      <c r="B53" s="34" t="s">
        <v>147</v>
      </c>
      <c r="C53" s="39">
        <v>40161</v>
      </c>
      <c r="D53" s="34" t="s">
        <v>180</v>
      </c>
      <c r="E53" s="34" t="s">
        <v>83</v>
      </c>
      <c r="F53" s="34" t="s">
        <v>174</v>
      </c>
    </row>
    <row r="54" spans="1:6" x14ac:dyDescent="0.3">
      <c r="A54" s="6" t="s">
        <v>67</v>
      </c>
      <c r="B54" s="6" t="s">
        <v>26</v>
      </c>
      <c r="C54" s="20">
        <v>39617</v>
      </c>
      <c r="D54" s="2" t="s">
        <v>41</v>
      </c>
      <c r="E54" s="2" t="s">
        <v>83</v>
      </c>
      <c r="F54" s="38" t="s">
        <v>84</v>
      </c>
    </row>
    <row r="55" spans="1:6" x14ac:dyDescent="0.3">
      <c r="A55" s="6" t="s">
        <v>68</v>
      </c>
      <c r="B55" s="6" t="s">
        <v>11</v>
      </c>
      <c r="C55" s="20">
        <v>39889</v>
      </c>
      <c r="D55" s="2" t="s">
        <v>41</v>
      </c>
      <c r="E55" s="2" t="s">
        <v>83</v>
      </c>
      <c r="F55" s="38" t="s">
        <v>48</v>
      </c>
    </row>
    <row r="56" spans="1:6" x14ac:dyDescent="0.3">
      <c r="A56" s="32" t="s">
        <v>189</v>
      </c>
      <c r="B56" s="34" t="s">
        <v>190</v>
      </c>
      <c r="C56" s="33">
        <v>39067</v>
      </c>
      <c r="D56" s="34" t="s">
        <v>180</v>
      </c>
      <c r="E56" s="2" t="s">
        <v>42</v>
      </c>
      <c r="F56" s="13" t="s">
        <v>191</v>
      </c>
    </row>
    <row r="57" spans="1:6" x14ac:dyDescent="0.3">
      <c r="A57" s="1" t="s">
        <v>18</v>
      </c>
      <c r="B57" s="1" t="s">
        <v>1</v>
      </c>
      <c r="C57" s="9">
        <v>38793</v>
      </c>
      <c r="D57" s="2" t="s">
        <v>41</v>
      </c>
      <c r="E57" s="2" t="s">
        <v>217</v>
      </c>
      <c r="F57" s="34" t="s">
        <v>201</v>
      </c>
    </row>
    <row r="58" spans="1:6" x14ac:dyDescent="0.3">
      <c r="A58" s="34" t="s">
        <v>171</v>
      </c>
      <c r="B58" s="34" t="s">
        <v>172</v>
      </c>
      <c r="C58" s="39">
        <v>39351</v>
      </c>
      <c r="D58" s="6" t="s">
        <v>180</v>
      </c>
      <c r="E58" s="2" t="s">
        <v>42</v>
      </c>
      <c r="F58" s="34" t="s">
        <v>177</v>
      </c>
    </row>
    <row r="59" spans="1:6" ht="15.6" x14ac:dyDescent="0.3">
      <c r="A59" s="1" t="s">
        <v>19</v>
      </c>
      <c r="B59" s="2" t="s">
        <v>20</v>
      </c>
      <c r="C59" s="9">
        <v>38805</v>
      </c>
      <c r="D59" s="2" t="s">
        <v>41</v>
      </c>
      <c r="E59" s="2" t="s">
        <v>42</v>
      </c>
      <c r="F59" s="13" t="s">
        <v>191</v>
      </c>
    </row>
    <row r="60" spans="1:6" ht="15.6" x14ac:dyDescent="0.3">
      <c r="A60" s="37" t="s">
        <v>223</v>
      </c>
      <c r="B60" s="35" t="s">
        <v>170</v>
      </c>
      <c r="C60" s="44">
        <v>35418</v>
      </c>
      <c r="D60" s="24" t="s">
        <v>180</v>
      </c>
      <c r="E60" s="24" t="s">
        <v>130</v>
      </c>
      <c r="F60" s="34" t="s">
        <v>201</v>
      </c>
    </row>
    <row r="61" spans="1:6" ht="15.6" x14ac:dyDescent="0.3">
      <c r="A61" s="2" t="s">
        <v>21</v>
      </c>
      <c r="B61" s="2" t="s">
        <v>22</v>
      </c>
      <c r="C61" s="9">
        <v>39330</v>
      </c>
      <c r="D61" s="2" t="s">
        <v>41</v>
      </c>
      <c r="E61" s="2" t="s">
        <v>42</v>
      </c>
      <c r="F61" s="38" t="s">
        <v>46</v>
      </c>
    </row>
    <row r="62" spans="1:6" ht="15.6" x14ac:dyDescent="0.3">
      <c r="A62" s="34" t="s">
        <v>207</v>
      </c>
      <c r="B62" s="34" t="s">
        <v>208</v>
      </c>
      <c r="C62" s="39">
        <v>40345</v>
      </c>
      <c r="D62" s="34" t="s">
        <v>180</v>
      </c>
      <c r="E62" s="34" t="s">
        <v>83</v>
      </c>
      <c r="F62" s="34" t="s">
        <v>173</v>
      </c>
    </row>
    <row r="63" spans="1:6" ht="15.6" x14ac:dyDescent="0.3">
      <c r="A63" s="2" t="s">
        <v>106</v>
      </c>
      <c r="B63" s="2" t="s">
        <v>107</v>
      </c>
      <c r="C63" s="8" t="s">
        <v>125</v>
      </c>
      <c r="D63" s="2" t="s">
        <v>41</v>
      </c>
      <c r="E63" s="2" t="s">
        <v>130</v>
      </c>
      <c r="F63" s="38" t="s">
        <v>48</v>
      </c>
    </row>
    <row r="64" spans="1:6" ht="15.6" x14ac:dyDescent="0.3">
      <c r="A64" s="32" t="s">
        <v>192</v>
      </c>
      <c r="B64" s="32" t="s">
        <v>193</v>
      </c>
      <c r="C64" s="33">
        <v>38705</v>
      </c>
      <c r="D64" s="34" t="s">
        <v>180</v>
      </c>
      <c r="E64" s="2" t="s">
        <v>42</v>
      </c>
      <c r="F64" s="32" t="s">
        <v>174</v>
      </c>
    </row>
    <row r="65" spans="1:6" ht="15.6" x14ac:dyDescent="0.3">
      <c r="A65" s="32" t="s">
        <v>195</v>
      </c>
      <c r="B65" s="34" t="s">
        <v>196</v>
      </c>
      <c r="C65" s="33">
        <v>38898</v>
      </c>
      <c r="D65" s="6" t="s">
        <v>180</v>
      </c>
      <c r="E65" s="2" t="s">
        <v>42</v>
      </c>
      <c r="F65" s="13" t="s">
        <v>191</v>
      </c>
    </row>
    <row r="66" spans="1:6" ht="15.6" x14ac:dyDescent="0.3">
      <c r="A66" s="34" t="s">
        <v>209</v>
      </c>
      <c r="B66" s="34" t="s">
        <v>162</v>
      </c>
      <c r="C66" s="39">
        <v>39948</v>
      </c>
      <c r="D66" s="34" t="s">
        <v>180</v>
      </c>
      <c r="E66" s="34" t="s">
        <v>83</v>
      </c>
      <c r="F66" s="34" t="s">
        <v>173</v>
      </c>
    </row>
    <row r="67" spans="1:6" ht="15.6" x14ac:dyDescent="0.3">
      <c r="A67" s="6" t="s">
        <v>69</v>
      </c>
      <c r="B67" s="6" t="s">
        <v>70</v>
      </c>
      <c r="C67" s="20">
        <v>39811</v>
      </c>
      <c r="D67" s="2" t="s">
        <v>41</v>
      </c>
      <c r="E67" s="2" t="s">
        <v>83</v>
      </c>
      <c r="F67" s="38" t="s">
        <v>48</v>
      </c>
    </row>
    <row r="68" spans="1:6" ht="15.6" x14ac:dyDescent="0.3">
      <c r="A68" s="2" t="s">
        <v>108</v>
      </c>
      <c r="B68" s="2" t="s">
        <v>109</v>
      </c>
      <c r="C68" s="8" t="s">
        <v>134</v>
      </c>
      <c r="D68" s="2" t="s">
        <v>41</v>
      </c>
      <c r="E68" s="2" t="s">
        <v>130</v>
      </c>
      <c r="F68" s="38" t="s">
        <v>48</v>
      </c>
    </row>
    <row r="69" spans="1:6" ht="15.6" x14ac:dyDescent="0.3">
      <c r="A69" s="1" t="s">
        <v>23</v>
      </c>
      <c r="B69" s="2" t="s">
        <v>24</v>
      </c>
      <c r="C69" s="9">
        <v>38964</v>
      </c>
      <c r="D69" s="2" t="s">
        <v>41</v>
      </c>
      <c r="E69" s="2" t="s">
        <v>42</v>
      </c>
      <c r="F69" s="38" t="s">
        <v>51</v>
      </c>
    </row>
    <row r="70" spans="1:6" ht="15.6" x14ac:dyDescent="0.3">
      <c r="A70" s="34" t="s">
        <v>210</v>
      </c>
      <c r="B70" s="34" t="s">
        <v>211</v>
      </c>
      <c r="C70" s="39">
        <v>40570</v>
      </c>
      <c r="D70" s="34" t="s">
        <v>180</v>
      </c>
      <c r="E70" s="34" t="s">
        <v>83</v>
      </c>
      <c r="F70" s="32" t="s">
        <v>238</v>
      </c>
    </row>
    <row r="71" spans="1:6" x14ac:dyDescent="0.3">
      <c r="A71" s="34" t="s">
        <v>148</v>
      </c>
      <c r="B71" s="34" t="s">
        <v>149</v>
      </c>
      <c r="C71" s="39">
        <v>39884</v>
      </c>
      <c r="D71" s="34" t="s">
        <v>180</v>
      </c>
      <c r="E71" s="34" t="s">
        <v>83</v>
      </c>
      <c r="F71" s="34" t="s">
        <v>175</v>
      </c>
    </row>
    <row r="72" spans="1:6" x14ac:dyDescent="0.3">
      <c r="A72" s="2" t="s">
        <v>110</v>
      </c>
      <c r="B72" s="2" t="s">
        <v>111</v>
      </c>
      <c r="C72" s="8" t="s">
        <v>126</v>
      </c>
      <c r="D72" s="2" t="s">
        <v>41</v>
      </c>
      <c r="E72" s="2" t="s">
        <v>130</v>
      </c>
      <c r="F72" s="51" t="s">
        <v>44</v>
      </c>
    </row>
    <row r="73" spans="1:6" x14ac:dyDescent="0.3">
      <c r="A73" s="32" t="s">
        <v>197</v>
      </c>
      <c r="B73" s="34" t="s">
        <v>198</v>
      </c>
      <c r="C73" s="33">
        <v>38785</v>
      </c>
      <c r="D73" s="34" t="s">
        <v>180</v>
      </c>
      <c r="E73" s="2" t="s">
        <v>42</v>
      </c>
      <c r="F73" s="51" t="s">
        <v>45</v>
      </c>
    </row>
    <row r="74" spans="1:6" x14ac:dyDescent="0.3">
      <c r="A74" s="1" t="s">
        <v>25</v>
      </c>
      <c r="B74" s="1" t="s">
        <v>26</v>
      </c>
      <c r="C74" s="9">
        <v>39133</v>
      </c>
      <c r="D74" s="2" t="s">
        <v>41</v>
      </c>
      <c r="E74" s="2" t="s">
        <v>42</v>
      </c>
      <c r="F74" s="38" t="s">
        <v>49</v>
      </c>
    </row>
    <row r="75" spans="1:6" x14ac:dyDescent="0.3">
      <c r="A75" s="6" t="s">
        <v>71</v>
      </c>
      <c r="B75" s="6" t="s">
        <v>24</v>
      </c>
      <c r="C75" s="20">
        <v>40347</v>
      </c>
      <c r="D75" s="2" t="s">
        <v>41</v>
      </c>
      <c r="E75" s="2" t="s">
        <v>83</v>
      </c>
      <c r="F75" s="53" t="s">
        <v>44</v>
      </c>
    </row>
    <row r="76" spans="1:6" x14ac:dyDescent="0.3">
      <c r="A76" s="2" t="s">
        <v>112</v>
      </c>
      <c r="B76" s="2" t="s">
        <v>131</v>
      </c>
      <c r="C76" s="8" t="s">
        <v>127</v>
      </c>
      <c r="D76" s="2" t="s">
        <v>41</v>
      </c>
      <c r="E76" s="2" t="s">
        <v>130</v>
      </c>
      <c r="F76" s="53" t="s">
        <v>44</v>
      </c>
    </row>
    <row r="77" spans="1:6" x14ac:dyDescent="0.3">
      <c r="A77" s="46" t="s">
        <v>199</v>
      </c>
      <c r="B77" s="35" t="s">
        <v>200</v>
      </c>
      <c r="C77" s="47">
        <v>38589</v>
      </c>
      <c r="D77" s="24" t="s">
        <v>180</v>
      </c>
      <c r="E77" s="24" t="s">
        <v>130</v>
      </c>
      <c r="F77" s="13" t="s">
        <v>191</v>
      </c>
    </row>
    <row r="78" spans="1:6" x14ac:dyDescent="0.3">
      <c r="A78" s="1" t="s">
        <v>27</v>
      </c>
      <c r="B78" s="1" t="s">
        <v>28</v>
      </c>
      <c r="C78" s="9">
        <v>38801</v>
      </c>
      <c r="D78" s="2" t="s">
        <v>41</v>
      </c>
      <c r="E78" s="2" t="s">
        <v>42</v>
      </c>
      <c r="F78" s="38" t="s">
        <v>47</v>
      </c>
    </row>
    <row r="79" spans="1:6" x14ac:dyDescent="0.3">
      <c r="A79" s="6" t="s">
        <v>88</v>
      </c>
      <c r="B79" s="6" t="s">
        <v>5</v>
      </c>
      <c r="C79" s="20">
        <v>39478</v>
      </c>
      <c r="D79" s="2" t="s">
        <v>41</v>
      </c>
      <c r="E79" s="2" t="s">
        <v>83</v>
      </c>
      <c r="F79" s="38" t="s">
        <v>47</v>
      </c>
    </row>
    <row r="80" spans="1:6" x14ac:dyDescent="0.3">
      <c r="A80" s="1" t="s">
        <v>29</v>
      </c>
      <c r="B80" s="1" t="s">
        <v>30</v>
      </c>
      <c r="C80" s="9">
        <v>38744</v>
      </c>
      <c r="D80" s="2" t="s">
        <v>41</v>
      </c>
      <c r="E80" s="2" t="s">
        <v>42</v>
      </c>
      <c r="F80" s="51" t="s">
        <v>45</v>
      </c>
    </row>
    <row r="81" spans="1:6" x14ac:dyDescent="0.3">
      <c r="A81" s="37" t="s">
        <v>224</v>
      </c>
      <c r="B81" s="35" t="s">
        <v>225</v>
      </c>
      <c r="C81" s="44">
        <v>36573</v>
      </c>
      <c r="D81" s="24" t="s">
        <v>180</v>
      </c>
      <c r="E81" s="24" t="s">
        <v>130</v>
      </c>
      <c r="F81" s="37" t="s">
        <v>183</v>
      </c>
    </row>
    <row r="82" spans="1:6" x14ac:dyDescent="0.3">
      <c r="A82" s="37" t="s">
        <v>226</v>
      </c>
      <c r="B82" s="35" t="s">
        <v>142</v>
      </c>
      <c r="C82" s="44">
        <v>38179</v>
      </c>
      <c r="D82" s="24" t="s">
        <v>180</v>
      </c>
      <c r="E82" s="24" t="s">
        <v>130</v>
      </c>
      <c r="F82" s="37" t="s">
        <v>237</v>
      </c>
    </row>
    <row r="83" spans="1:6" x14ac:dyDescent="0.3">
      <c r="A83" s="1" t="s">
        <v>31</v>
      </c>
      <c r="B83" s="1" t="s">
        <v>25</v>
      </c>
      <c r="C83" s="9">
        <v>39149</v>
      </c>
      <c r="D83" s="2" t="s">
        <v>41</v>
      </c>
      <c r="E83" s="2" t="s">
        <v>42</v>
      </c>
      <c r="F83" s="38" t="s">
        <v>45</v>
      </c>
    </row>
    <row r="84" spans="1:6" x14ac:dyDescent="0.3">
      <c r="A84" s="34" t="s">
        <v>145</v>
      </c>
      <c r="B84" s="34" t="s">
        <v>144</v>
      </c>
      <c r="C84" s="39">
        <v>39531</v>
      </c>
      <c r="D84" s="34" t="s">
        <v>180</v>
      </c>
      <c r="E84" s="34" t="s">
        <v>83</v>
      </c>
      <c r="F84" s="53" t="s">
        <v>44</v>
      </c>
    </row>
    <row r="85" spans="1:6" x14ac:dyDescent="0.3">
      <c r="A85" s="34" t="s">
        <v>145</v>
      </c>
      <c r="B85" s="34" t="s">
        <v>163</v>
      </c>
      <c r="C85" s="39">
        <v>39531</v>
      </c>
      <c r="D85" s="34" t="s">
        <v>180</v>
      </c>
      <c r="E85" s="34" t="s">
        <v>83</v>
      </c>
      <c r="F85" s="34" t="s">
        <v>44</v>
      </c>
    </row>
    <row r="86" spans="1:6" x14ac:dyDescent="0.3">
      <c r="A86" s="1" t="s">
        <v>32</v>
      </c>
      <c r="B86" s="1" t="s">
        <v>33</v>
      </c>
      <c r="C86" s="9">
        <v>39087</v>
      </c>
      <c r="D86" s="2" t="s">
        <v>41</v>
      </c>
      <c r="E86" s="2" t="s">
        <v>42</v>
      </c>
      <c r="F86" s="38" t="s">
        <v>48</v>
      </c>
    </row>
    <row r="87" spans="1:6" x14ac:dyDescent="0.3">
      <c r="A87" s="34" t="s">
        <v>212</v>
      </c>
      <c r="B87" s="34" t="s">
        <v>213</v>
      </c>
      <c r="C87" s="39">
        <v>40533</v>
      </c>
      <c r="D87" s="34" t="s">
        <v>180</v>
      </c>
      <c r="E87" s="34" t="s">
        <v>83</v>
      </c>
      <c r="F87" s="34" t="s">
        <v>216</v>
      </c>
    </row>
    <row r="88" spans="1:6" x14ac:dyDescent="0.3">
      <c r="A88" s="34" t="s">
        <v>151</v>
      </c>
      <c r="B88" s="34" t="s">
        <v>152</v>
      </c>
      <c r="C88" s="39">
        <v>39725</v>
      </c>
      <c r="D88" s="34" t="s">
        <v>180</v>
      </c>
      <c r="E88" s="34" t="s">
        <v>83</v>
      </c>
      <c r="F88" s="34" t="s">
        <v>177</v>
      </c>
    </row>
    <row r="89" spans="1:6" x14ac:dyDescent="0.3">
      <c r="A89" s="2" t="s">
        <v>113</v>
      </c>
      <c r="B89" s="2" t="s">
        <v>98</v>
      </c>
      <c r="C89" s="8" t="s">
        <v>128</v>
      </c>
      <c r="D89" s="2" t="s">
        <v>41</v>
      </c>
      <c r="E89" s="2" t="s">
        <v>130</v>
      </c>
      <c r="F89" s="38" t="s">
        <v>132</v>
      </c>
    </row>
    <row r="90" spans="1:6" x14ac:dyDescent="0.3">
      <c r="A90" s="2" t="s">
        <v>114</v>
      </c>
      <c r="B90" s="2" t="s">
        <v>115</v>
      </c>
      <c r="C90" s="8" t="s">
        <v>133</v>
      </c>
      <c r="D90" s="2" t="s">
        <v>41</v>
      </c>
      <c r="E90" s="2" t="s">
        <v>130</v>
      </c>
      <c r="F90" s="51" t="s">
        <v>238</v>
      </c>
    </row>
    <row r="91" spans="1:6" x14ac:dyDescent="0.3">
      <c r="A91" s="34" t="s">
        <v>114</v>
      </c>
      <c r="B91" s="34" t="s">
        <v>150</v>
      </c>
      <c r="C91" s="39">
        <v>39604</v>
      </c>
      <c r="D91" s="34" t="s">
        <v>180</v>
      </c>
      <c r="E91" s="34" t="s">
        <v>83</v>
      </c>
      <c r="F91" s="51" t="s">
        <v>45</v>
      </c>
    </row>
    <row r="92" spans="1:6" x14ac:dyDescent="0.3">
      <c r="A92" s="2" t="s">
        <v>34</v>
      </c>
      <c r="B92" s="1" t="s">
        <v>35</v>
      </c>
      <c r="C92" s="48">
        <v>39415</v>
      </c>
      <c r="D92" s="2" t="s">
        <v>41</v>
      </c>
      <c r="E92" s="2" t="s">
        <v>42</v>
      </c>
      <c r="F92" s="38" t="s">
        <v>49</v>
      </c>
    </row>
    <row r="93" spans="1:6" x14ac:dyDescent="0.3">
      <c r="A93" s="34" t="s">
        <v>214</v>
      </c>
      <c r="B93" s="34" t="s">
        <v>215</v>
      </c>
      <c r="C93" s="39">
        <v>40628</v>
      </c>
      <c r="D93" s="34" t="s">
        <v>180</v>
      </c>
      <c r="E93" s="34" t="s">
        <v>83</v>
      </c>
      <c r="F93" s="51" t="s">
        <v>45</v>
      </c>
    </row>
    <row r="94" spans="1:6" x14ac:dyDescent="0.3">
      <c r="A94" s="37" t="s">
        <v>227</v>
      </c>
      <c r="B94" s="35" t="s">
        <v>228</v>
      </c>
      <c r="C94" s="44">
        <v>38023</v>
      </c>
      <c r="D94" s="24" t="s">
        <v>180</v>
      </c>
      <c r="E94" s="24" t="s">
        <v>130</v>
      </c>
      <c r="F94" s="42" t="s">
        <v>44</v>
      </c>
    </row>
    <row r="95" spans="1:6" x14ac:dyDescent="0.3">
      <c r="A95" s="6" t="s">
        <v>72</v>
      </c>
      <c r="B95" s="6" t="s">
        <v>73</v>
      </c>
      <c r="C95" s="20">
        <v>39966</v>
      </c>
      <c r="D95" s="2" t="s">
        <v>41</v>
      </c>
      <c r="E95" s="2" t="s">
        <v>83</v>
      </c>
      <c r="F95" s="38" t="s">
        <v>43</v>
      </c>
    </row>
    <row r="96" spans="1:6" x14ac:dyDescent="0.3">
      <c r="A96" s="32" t="s">
        <v>74</v>
      </c>
      <c r="B96" s="34" t="s">
        <v>147</v>
      </c>
      <c r="C96" s="33">
        <v>38940</v>
      </c>
      <c r="D96" s="34" t="s">
        <v>180</v>
      </c>
      <c r="E96" s="2" t="s">
        <v>42</v>
      </c>
      <c r="F96" s="34" t="s">
        <v>201</v>
      </c>
    </row>
    <row r="97" spans="1:6" x14ac:dyDescent="0.3">
      <c r="A97" s="6" t="s">
        <v>74</v>
      </c>
      <c r="B97" s="6" t="s">
        <v>75</v>
      </c>
      <c r="C97" s="20">
        <v>39898</v>
      </c>
      <c r="D97" s="2" t="s">
        <v>41</v>
      </c>
      <c r="E97" s="2" t="s">
        <v>83</v>
      </c>
      <c r="F97" s="34" t="s">
        <v>201</v>
      </c>
    </row>
    <row r="98" spans="1:6" x14ac:dyDescent="0.3">
      <c r="A98" s="1" t="s">
        <v>36</v>
      </c>
      <c r="B98" s="52" t="s">
        <v>37</v>
      </c>
      <c r="C98" s="48">
        <v>39216</v>
      </c>
      <c r="D98" s="2" t="s">
        <v>41</v>
      </c>
      <c r="E98" s="2" t="s">
        <v>42</v>
      </c>
      <c r="F98" s="38" t="s">
        <v>45</v>
      </c>
    </row>
    <row r="99" spans="1:6" x14ac:dyDescent="0.3">
      <c r="A99" s="32" t="s">
        <v>202</v>
      </c>
      <c r="B99" s="34" t="s">
        <v>162</v>
      </c>
      <c r="C99" s="33">
        <v>38767</v>
      </c>
      <c r="D99" s="6" t="s">
        <v>180</v>
      </c>
      <c r="E99" s="2" t="s">
        <v>42</v>
      </c>
      <c r="F99" s="51" t="s">
        <v>45</v>
      </c>
    </row>
    <row r="100" spans="1:6" x14ac:dyDescent="0.3">
      <c r="A100" s="6" t="s">
        <v>76</v>
      </c>
      <c r="B100" s="6" t="s">
        <v>77</v>
      </c>
      <c r="C100" s="20">
        <v>39505</v>
      </c>
      <c r="D100" s="2" t="s">
        <v>41</v>
      </c>
      <c r="E100" s="2" t="s">
        <v>83</v>
      </c>
      <c r="F100" s="38" t="s">
        <v>43</v>
      </c>
    </row>
    <row r="101" spans="1:6" x14ac:dyDescent="0.3">
      <c r="A101" s="37" t="s">
        <v>229</v>
      </c>
      <c r="B101" s="35" t="s">
        <v>230</v>
      </c>
      <c r="C101" s="44">
        <v>36467</v>
      </c>
      <c r="D101" s="24" t="s">
        <v>180</v>
      </c>
      <c r="E101" s="24" t="s">
        <v>130</v>
      </c>
      <c r="F101" s="51" t="s">
        <v>45</v>
      </c>
    </row>
    <row r="102" spans="1:6" x14ac:dyDescent="0.3">
      <c r="A102" s="6" t="s">
        <v>78</v>
      </c>
      <c r="B102" s="6" t="s">
        <v>1</v>
      </c>
      <c r="C102" s="20">
        <v>40413</v>
      </c>
      <c r="D102" s="2" t="s">
        <v>41</v>
      </c>
      <c r="E102" s="2" t="s">
        <v>83</v>
      </c>
      <c r="F102" s="13" t="s">
        <v>191</v>
      </c>
    </row>
    <row r="103" spans="1:6" x14ac:dyDescent="0.3">
      <c r="A103" s="34" t="s">
        <v>116</v>
      </c>
      <c r="B103" s="34" t="s">
        <v>170</v>
      </c>
      <c r="C103" s="39">
        <v>39445</v>
      </c>
      <c r="D103" s="34" t="s">
        <v>180</v>
      </c>
      <c r="E103" s="2" t="s">
        <v>42</v>
      </c>
      <c r="F103" s="34" t="s">
        <v>43</v>
      </c>
    </row>
    <row r="104" spans="1:6" x14ac:dyDescent="0.3">
      <c r="A104" s="2" t="s">
        <v>116</v>
      </c>
      <c r="B104" s="2" t="s">
        <v>117</v>
      </c>
      <c r="C104" s="8" t="s">
        <v>129</v>
      </c>
      <c r="D104" s="2" t="s">
        <v>41</v>
      </c>
      <c r="E104" s="2" t="s">
        <v>130</v>
      </c>
      <c r="F104" s="51" t="s">
        <v>45</v>
      </c>
    </row>
    <row r="105" spans="1:6" x14ac:dyDescent="0.3">
      <c r="A105" s="34" t="s">
        <v>168</v>
      </c>
      <c r="B105" s="34" t="s">
        <v>169</v>
      </c>
      <c r="C105" s="39">
        <v>40064</v>
      </c>
      <c r="D105" s="34" t="s">
        <v>180</v>
      </c>
      <c r="E105" s="34" t="s">
        <v>83</v>
      </c>
      <c r="F105" s="34" t="s">
        <v>43</v>
      </c>
    </row>
    <row r="106" spans="1:6" x14ac:dyDescent="0.3">
      <c r="A106" s="6" t="s">
        <v>79</v>
      </c>
      <c r="B106" s="6" t="s">
        <v>80</v>
      </c>
      <c r="C106" s="20">
        <v>40125</v>
      </c>
      <c r="D106" s="2" t="s">
        <v>41</v>
      </c>
      <c r="E106" s="2" t="s">
        <v>83</v>
      </c>
      <c r="F106" s="38" t="s">
        <v>87</v>
      </c>
    </row>
    <row r="107" spans="1:6" x14ac:dyDescent="0.3">
      <c r="A107" s="37" t="s">
        <v>231</v>
      </c>
      <c r="B107" s="35" t="s">
        <v>232</v>
      </c>
      <c r="C107" s="44">
        <v>36463</v>
      </c>
      <c r="D107" s="24" t="s">
        <v>180</v>
      </c>
      <c r="E107" s="24" t="s">
        <v>130</v>
      </c>
      <c r="F107" s="51" t="s">
        <v>45</v>
      </c>
    </row>
    <row r="108" spans="1:6" x14ac:dyDescent="0.3">
      <c r="A108" s="37" t="s">
        <v>231</v>
      </c>
      <c r="B108" s="35" t="s">
        <v>233</v>
      </c>
      <c r="C108" s="44">
        <v>37809</v>
      </c>
      <c r="D108" s="24" t="s">
        <v>180</v>
      </c>
      <c r="E108" s="24" t="s">
        <v>130</v>
      </c>
      <c r="F108" s="51" t="s">
        <v>45</v>
      </c>
    </row>
    <row r="109" spans="1:6" x14ac:dyDescent="0.3">
      <c r="A109" s="53" t="s">
        <v>81</v>
      </c>
      <c r="B109" s="6" t="s">
        <v>82</v>
      </c>
      <c r="C109" s="20">
        <v>39520</v>
      </c>
      <c r="D109" s="2" t="s">
        <v>41</v>
      </c>
      <c r="E109" s="2" t="s">
        <v>83</v>
      </c>
      <c r="F109" s="54" t="s">
        <v>44</v>
      </c>
    </row>
    <row r="110" spans="1:6" x14ac:dyDescent="0.3">
      <c r="A110" s="2"/>
      <c r="B110" s="2"/>
      <c r="C110" s="9"/>
      <c r="D110" s="2"/>
      <c r="E110" s="2"/>
      <c r="F110" s="13"/>
    </row>
    <row r="111" spans="1:6" x14ac:dyDescent="0.3">
      <c r="A111" s="2"/>
      <c r="B111" s="2"/>
      <c r="C111" s="9"/>
      <c r="D111" s="2"/>
      <c r="E111" s="2"/>
      <c r="F111" s="38"/>
    </row>
    <row r="112" spans="1:6" x14ac:dyDescent="0.3">
      <c r="A112" s="42"/>
      <c r="B112" s="35"/>
      <c r="C112" s="43"/>
      <c r="D112" s="24"/>
      <c r="E112" s="24"/>
      <c r="F112" s="51"/>
    </row>
    <row r="113" spans="1:6" x14ac:dyDescent="0.3">
      <c r="A113" s="45"/>
      <c r="B113" s="45"/>
      <c r="C113" s="33"/>
      <c r="D113" s="34"/>
      <c r="E113" s="2"/>
      <c r="F113" s="34"/>
    </row>
    <row r="114" spans="1:6" x14ac:dyDescent="0.3">
      <c r="A114" s="41"/>
      <c r="B114" s="41"/>
      <c r="C114" s="40"/>
      <c r="D114" s="6"/>
      <c r="E114" s="2"/>
      <c r="F114" s="6"/>
    </row>
    <row r="115" spans="1:6" x14ac:dyDescent="0.3">
      <c r="A115" s="2"/>
      <c r="B115" s="2"/>
      <c r="C115" s="9"/>
      <c r="D115" s="2"/>
      <c r="E115" s="2"/>
      <c r="F115" s="34"/>
    </row>
    <row r="116" spans="1:6" x14ac:dyDescent="0.3">
      <c r="A116" s="45"/>
      <c r="B116" s="45"/>
      <c r="C116" s="33"/>
      <c r="D116" s="6"/>
      <c r="E116" s="2"/>
      <c r="F116" s="13"/>
    </row>
  </sheetData>
  <sortState xmlns:xlrd2="http://schemas.microsoft.com/office/spreadsheetml/2017/richdata2" ref="A2:F116">
    <sortCondition ref="A2:A116"/>
  </sortState>
  <conditionalFormatting sqref="C107">
    <cfRule type="expression" dxfId="0" priority="1">
      <formula>AND(   #REF!&lt;&gt;"",   OR(IFERROR(LEN(C107)&lt;&gt;10,TRUE),     IFERROR(NOT(ISNUMBER(C107)),TRUE),     IFERROR(NOT(ISNUMBER(DATEVALUE(MID(C107,5,2)&amp;"."&amp;MID(C107,7,2)&amp;"."&amp;MID(C107,9,2)))),TRUE),     IFERROR(NOT(IF(      MOD(MID(C107,1,1)*3+MID(C107,2,1)*7+MID(C107,3,1)*9+MID(C107,5,1)*5+MID(C107,6,1)*8+MID(C107,7,1)*4+MID(C107,8,1)*2+MID(C107,9,1)*1+MID(C107,10,1)*6,11)=10,      MOD(MID(C107,1,1)*3+MID(C107,2,1)*7+MID(TEXT(_xlfn.NUMBERVALUE(MID(C107,3,2))+1,"#"),1,1)*9+MID(C107,5,1)*5+MID(C107,6,1)*8+MID(C107,7,1)*4+MID(C107,8,1)*2+MID(C107,9,1)*1+MID(C107,10,1)*6,11)=MID(TEXT(_xlfn.NUMBERVALUE(MID(C107,3,2))+1,"#"),1,2),      MOD(MID(C107,1,1)*3+MID(C107,2,1)*7+MID(C107,3,1)*9+MID(C107,5,1)*5+MID(C107,6,1)*8+MID(C107,7,1)*4+MID(C107,8,1)*2+MID(C107,9,1)*1+MID(C107,10,1)*6,11)=_xlfn.NUMBERVALUE(MID(C107,4,1))   )),TRUE)   ) )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447108C791DAE46B06F499B243EC994" ma:contentTypeVersion="15" ma:contentTypeDescription="Ein neues Dokument erstellen." ma:contentTypeScope="" ma:versionID="0df6eae81f91f4f5abc132591026ae39">
  <xsd:schema xmlns:xsd="http://www.w3.org/2001/XMLSchema" xmlns:xs="http://www.w3.org/2001/XMLSchema" xmlns:p="http://schemas.microsoft.com/office/2006/metadata/properties" xmlns:ns2="a13ba222-a6fb-4afd-8320-b162f379791c" xmlns:ns3="1cb605aa-ea50-4601-8b91-0252d0ae655b" targetNamespace="http://schemas.microsoft.com/office/2006/metadata/properties" ma:root="true" ma:fieldsID="a0ebe6948777755d10c35c7aa3efb6b5" ns2:_="" ns3:_="">
    <xsd:import namespace="a13ba222-a6fb-4afd-8320-b162f379791c"/>
    <xsd:import namespace="1cb605aa-ea50-4601-8b91-0252d0ae65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Tag" minOccurs="0"/>
                <xsd:element ref="ns2:Liga" minOccurs="0"/>
                <xsd:element ref="ns2:Saisonabschnitt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ba222-a6fb-4afd-8320-b162f37979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Tag" ma:index="12" nillable="true" ma:displayName="Tag" ma:format="Dropdown" ma:internalName="Tag">
      <xsd:simpleType>
        <xsd:restriction base="dms:Choice">
          <xsd:enumeration value="2023"/>
          <xsd:enumeration value="2024"/>
          <xsd:enumeration value="2025"/>
          <xsd:enumeration value="Auswahl 4"/>
        </xsd:restriction>
      </xsd:simpleType>
    </xsd:element>
    <xsd:element name="Liga" ma:index="13" nillable="true" ma:displayName="Liga" ma:format="Dropdown" ma:internalName="Liga">
      <xsd:simpleType>
        <xsd:restriction base="dms:Choice">
          <xsd:enumeration value="1. Bundesliga Männer"/>
          <xsd:enumeration value="2. Bundesliga Männer"/>
          <xsd:enumeration value="1. Bundesliga Frauen"/>
          <xsd:enumeration value="2. Bundesliga Frauen"/>
        </xsd:restriction>
      </xsd:simpleType>
    </xsd:element>
    <xsd:element name="Saisonabschnitt" ma:index="14" nillable="true" ma:displayName="Saisonabschnitt" ma:format="Dropdown" ma:internalName="Saisonabschnitt">
      <xsd:simpleType>
        <xsd:restriction base="dms:Choice">
          <xsd:enumeration value="Herbst"/>
          <xsd:enumeration value="Frühjahr"/>
          <xsd:enumeration value="Halle"/>
        </xsd:restriction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949152d1-6a74-4d1e-aa2e-f6fba9fe12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b605aa-ea50-4601-8b91-0252d0ae655b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9e2aabdb-7438-49c0-b81a-91bbe397ff58}" ma:internalName="TaxCatchAll" ma:showField="CatchAllData" ma:web="1cb605aa-ea50-4601-8b91-0252d0ae65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cb605aa-ea50-4601-8b91-0252d0ae655b" xsi:nil="true"/>
    <Liga xmlns="a13ba222-a6fb-4afd-8320-b162f379791c" xsi:nil="true"/>
    <Tag xmlns="a13ba222-a6fb-4afd-8320-b162f379791c" xsi:nil="true"/>
    <lcf76f155ced4ddcb4097134ff3c332f xmlns="a13ba222-a6fb-4afd-8320-b162f379791c">
      <Terms xmlns="http://schemas.microsoft.com/office/infopath/2007/PartnerControls"/>
    </lcf76f155ced4ddcb4097134ff3c332f>
    <Saisonabschnitt xmlns="a13ba222-a6fb-4afd-8320-b162f379791c" xsi:nil="true"/>
  </documentManagement>
</p:properties>
</file>

<file path=customXml/itemProps1.xml><?xml version="1.0" encoding="utf-8"?>
<ds:datastoreItem xmlns:ds="http://schemas.openxmlformats.org/officeDocument/2006/customXml" ds:itemID="{6161846C-47F1-44E5-9358-20ABF2EB1B99}"/>
</file>

<file path=customXml/itemProps2.xml><?xml version="1.0" encoding="utf-8"?>
<ds:datastoreItem xmlns:ds="http://schemas.openxmlformats.org/officeDocument/2006/customXml" ds:itemID="{A1489C25-5FB9-4493-B5E1-174F3DA95EB9}"/>
</file>

<file path=customXml/itemProps3.xml><?xml version="1.0" encoding="utf-8"?>
<ds:datastoreItem xmlns:ds="http://schemas.openxmlformats.org/officeDocument/2006/customXml" ds:itemID="{60B96414-AC81-41B0-8F04-B36F72E035A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Männer</vt:lpstr>
      <vt:lpstr>Frauen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Seewald (Faustball Austria)</dc:creator>
  <cp:lastModifiedBy>Frank Seewald (Faustball Austria)</cp:lastModifiedBy>
  <dcterms:created xsi:type="dcterms:W3CDTF">2025-12-17T11:38:02Z</dcterms:created>
  <dcterms:modified xsi:type="dcterms:W3CDTF">2025-12-22T08:07:58Z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0x010100D447108C791DAE46B06F499B243EC994</vt:lpwstr>
  </property>
</Properties>
</file>